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380пп" sheetId="1" r:id="rId1"/>
  </sheets>
  <definedNames>
    <definedName name="_xlnm._FilterDatabase" localSheetId="0" hidden="1">'380пп'!$B$51:$I$81</definedName>
    <definedName name="Par179" localSheetId="0">'380пп'!$A$43</definedName>
    <definedName name="Par180" localSheetId="0">'380пп'!$B$43</definedName>
    <definedName name="Par203" localSheetId="0">'380пп'!$E$51</definedName>
    <definedName name="Par204" localSheetId="0">'380пп'!$F$51</definedName>
    <definedName name="Par208" localSheetId="0">'380пп'!#REF!</definedName>
    <definedName name="Par217" localSheetId="0">'380пп'!$A$52</definedName>
    <definedName name="Par235" localSheetId="0">'380пп'!$A$54</definedName>
    <definedName name="Par253" localSheetId="0">'380пп'!$A$56</definedName>
    <definedName name="Par61" localSheetId="0">'380пп'!$B$17</definedName>
    <definedName name="Par62" localSheetId="0">'380пп'!$C$17</definedName>
    <definedName name="Par63" localSheetId="0">'380пп'!$D$17</definedName>
    <definedName name="Par64" localSheetId="0">'380пп'!$E$17</definedName>
    <definedName name="Par97" localSheetId="0">'380пп'!$F$25</definedName>
    <definedName name="Par98" localSheetId="0">'380пп'!$G$25</definedName>
    <definedName name="_xlnm.Print_Area" localSheetId="0">'380пп'!$A$1:$L$96</definedName>
  </definedNames>
  <calcPr fullCalcOnLoad="1"/>
</workbook>
</file>

<file path=xl/sharedStrings.xml><?xml version="1.0" encoding="utf-8"?>
<sst xmlns="http://schemas.openxmlformats.org/spreadsheetml/2006/main" count="304" uniqueCount="134">
  <si>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</si>
  <si>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</si>
  <si>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</si>
  <si>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</si>
  <si>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</si>
  <si>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</si>
  <si>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</si>
  <si>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</si>
  <si>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</si>
  <si>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</si>
  <si>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</si>
  <si>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</si>
  <si>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</si>
  <si>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</si>
  <si>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</si>
  <si>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</si>
  <si>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</si>
  <si>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</si>
  <si>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</si>
  <si>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</si>
  <si>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</si>
  <si>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</si>
  <si>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</si>
  <si>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</si>
  <si>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</si>
  <si>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</si>
  <si>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</si>
  <si>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</si>
  <si>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</si>
  <si>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</si>
  <si>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</si>
  <si>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</si>
  <si>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</si>
  <si>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</si>
  <si>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</si>
  <si>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</si>
  <si>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</si>
  <si>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</si>
  <si>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</si>
  <si>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</si>
  <si>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</si>
  <si>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</si>
  <si>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</si>
  <si>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</si>
  <si>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</si>
  <si>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</si>
  <si>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</si>
  <si>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</si>
  <si>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</si>
  <si>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</si>
  <si>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</si>
  <si>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</si>
  <si>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</si>
  <si>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</si>
  <si>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</si>
  <si>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</si>
  <si>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</si>
  <si>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3.5</t>
  </si>
  <si>
    <t>4.1</t>
  </si>
  <si>
    <t>4.2</t>
  </si>
  <si>
    <t>4.3</t>
  </si>
  <si>
    <t>4.4</t>
  </si>
  <si>
    <t>4.5</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</si>
  <si>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</si>
  <si>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</si>
  <si>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</si>
  <si>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</si>
  <si>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</si>
  <si>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</si>
  <si>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</si>
  <si>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</si>
  <si>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</si>
  <si>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</si>
  <si>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</si>
  <si>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</si>
  <si>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</si>
  <si>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</si>
  <si>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</si>
  <si>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</si>
  <si>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</si>
  <si>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</si>
  <si>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</si>
  <si>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</si>
  <si>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</si>
  <si>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</si>
  <si>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</si>
  <si>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</si>
  <si>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</si>
  <si>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</si>
  <si>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</si>
  <si>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</si>
  <si>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</si>
  <si>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</si>
  <si>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</si>
  <si>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</si>
  <si>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Министр демографической и семейной политики            Тверской области                                                                                                        _______________ С.М. Ермакова
" ______ "    октября        2020 г.</t>
  </si>
  <si>
    <t>280000000120003330522046001801600001005100101</t>
  </si>
  <si>
    <t>280000000120003330522046001801500001007100101</t>
  </si>
  <si>
    <t>22889000Р69100310002001</t>
  </si>
  <si>
    <t>Семей</t>
  </si>
  <si>
    <t>Предоставление социального обслуживания в полустационарной форме</t>
  </si>
  <si>
    <t>Процент</t>
  </si>
  <si>
    <t>Удовлетворенность получателей социальных услуг в оказанных социальных услугах</t>
  </si>
  <si>
    <t>Социальное сопровождение граждан нуждающихся в социальном обслуживании</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</si>
  <si>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</si>
  <si>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</si>
  <si>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</si>
  <si>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</si>
  <si>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6.1.</t>
  </si>
  <si>
    <t>6.2.</t>
  </si>
  <si>
    <t>6.3.</t>
  </si>
  <si>
    <t>7.1.</t>
  </si>
  <si>
    <t>7.2.</t>
  </si>
  <si>
    <t>7.3.</t>
  </si>
  <si>
    <t>7.4.</t>
  </si>
  <si>
    <t>8.1.</t>
  </si>
  <si>
    <t>8.2.</t>
  </si>
  <si>
    <t>8.3.</t>
  </si>
  <si>
    <t>Директор государственного бюджетного учреждения "Социально-реабилитационный центр для несовершеннолетних"Оленинского  района</t>
  </si>
  <si>
    <t>"Социально-рабилитационный центр для несовершеннолетних"  Оленинского района района</t>
  </si>
  <si>
    <r>
      <t xml:space="preserve">за отчетный период с </t>
    </r>
    <r>
      <rPr>
        <b/>
        <u val="single"/>
        <sz val="16"/>
        <rFont val="Times New Roman"/>
        <family val="1"/>
      </rPr>
      <t>01.01.2020</t>
    </r>
    <r>
      <rPr>
        <b/>
        <sz val="16"/>
        <rFont val="Times New Roman"/>
        <family val="1"/>
      </rPr>
      <t xml:space="preserve"> </t>
    </r>
    <r>
      <rPr>
        <sz val="11"/>
        <rFont val="Times New Roman"/>
        <family val="1"/>
      </rPr>
      <t xml:space="preserve">по </t>
    </r>
    <r>
      <rPr>
        <b/>
        <u val="single"/>
        <sz val="16"/>
        <rFont val="Times New Roman"/>
        <family val="1"/>
      </rPr>
      <t>30.09.2020</t>
    </r>
  </si>
  <si>
    <r>
      <t xml:space="preserve">(6 месяцев, </t>
    </r>
    <r>
      <rPr>
        <b/>
        <u val="single"/>
        <sz val="11"/>
        <rFont val="Times New Roman"/>
        <family val="1"/>
      </rPr>
      <t>9 месяцев</t>
    </r>
    <r>
      <rPr>
        <b/>
        <sz val="11"/>
        <rFont val="Times New Roman"/>
        <family val="1"/>
      </rPr>
      <t>,</t>
    </r>
    <r>
      <rPr>
        <b/>
        <sz val="12"/>
        <rFont val="Times New Roman"/>
        <family val="1"/>
      </rPr>
      <t xml:space="preserve"> год</t>
    </r>
    <r>
      <rPr>
        <sz val="11"/>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</si>
  <si>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</si>
  <si>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</si>
  <si>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</si>
  <si>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</si>
  <si>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r>
      <rPr>
        <b/>
        <sz val="11"/>
        <rFont val="Times New Roman"/>
        <family val="1"/>
      </rPr>
      <t xml:space="preserve">Государственная услуга 6    </t>
    </r>
    <r>
      <rPr>
        <sz val="11"/>
        <rFont val="Times New Roman"/>
        <family val="1"/>
      </rPr>
      <t xml:space="preserve">                               Предоставление срочных социальных услуг</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</si>
  <si>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</si>
  <si>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 xml:space="preserve">Государственная услуга 7    </t>
    </r>
    <r>
      <rPr>
        <sz val="11"/>
        <rFont val="Times New Roman"/>
        <family val="1"/>
      </rPr>
      <t xml:space="preserve">                               Предоставление срочных социальных услуг</t>
    </r>
  </si>
  <si>
    <r>
      <rPr>
        <b/>
        <sz val="11"/>
        <rFont val="Times New Roman"/>
        <family val="1"/>
      </rPr>
      <t xml:space="preserve">Государственная работа 1                                                   </t>
    </r>
    <r>
      <rPr>
        <sz val="11"/>
        <rFont val="Times New Roman"/>
        <family val="1"/>
      </rPr>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r>
  </si>
  <si>
    <r>
      <t xml:space="preserve">Численность семей, получивших социальное сопровождение </t>
    </r>
    <r>
      <rPr>
        <sz val="11"/>
        <rFont val="Times New Roman"/>
        <family val="1"/>
      </rPr>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r>
  </si>
  <si>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</si>
  <si>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</si>
  <si>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__________ /Прозорова Т.В.
" 15 " октября    2020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</si>
</sst>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s>
  <fonts count="52">
    <font>
      <sz val="11"/>
      <color theme="1"/>
      <name val="Calibri"/>
      <family val="2"/>
    </font>
    <font>
      <sz val="11"/>
      <color indexed="8"/>
      <name val="Calibri"/>
      <family val="2"/>
    </font>
    <font>
      <sz val="11"/>
      <name val="Times New Roman"/>
      <family val="1"/>
    </font>
    <font>
      <b/>
      <sz val="14"/>
      <name val="Times New Roman"/>
      <family val="1"/>
    </font>
    <font>
      <sz val="14"/>
      <name val="Times New Roman"/>
      <family val="1"/>
    </font>
    <font>
      <b/>
      <sz val="11"/>
      <name val="Times New Roman"/>
      <family val="1"/>
    </font>
    <font>
      <sz val="10"/>
      <name val="Times New Roman"/>
      <family val="1"/>
    </font>
    <font>
      <b/>
      <sz val="12"/>
      <name val="Times New Roman"/>
      <family val="1"/>
    </font>
    <font>
      <u val="single"/>
      <sz val="11"/>
      <name val="Times New Roman"/>
      <family val="1"/>
    </font>
    <font>
      <b/>
      <u val="single"/>
      <sz val="16"/>
      <name val="Times New Roman"/>
      <family val="1"/>
    </font>
    <font>
      <b/>
      <sz val="16"/>
      <name val="Times New Roman"/>
      <family val="1"/>
    </font>
    <font>
      <b/>
      <u val="single"/>
      <sz val="11"/>
      <name val="Times New Roman"/>
      <family val="1"/>
    </font>
    <font>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5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medium"/>
      <bottom style="medium"/>
    </border>
    <border>
      <left style="thin"/>
      <right>
        <color indexed="63"/>
      </right>
      <top style="medium"/>
      <bottom style="medium"/>
    </border>
    <border>
      <left style="thin"/>
      <right style="thin"/>
      <top style="medium"/>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color rgb="FF000000"/>
      </right>
      <top style="medium"/>
      <bottom style="medium"/>
    </border>
    <border>
      <left style="thin">
        <color rgb="FF000000"/>
      </left>
      <right>
        <color indexed="63"/>
      </right>
      <top style="medium"/>
      <bottom style="medium"/>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4" fontId="34" fillId="0" borderId="1">
      <alignment horizontal="right" vertical="top" shrinkToFit="1"/>
      <protection/>
    </xf>
    <xf numFmtId="4" fontId="34" fillId="19" borderId="1">
      <alignment horizontal="right" vertical="top" shrinkToFit="1"/>
      <protection/>
    </xf>
    <xf numFmtId="4" fontId="34" fillId="20" borderId="2">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33">
    <xf numFmtId="0" fontId="0" fillId="0" borderId="0" xfId="0" applyFont="1" applyAlignment="1">
      <alignment/>
    </xf>
    <xf numFmtId="49" fontId="2" fillId="0" borderId="12" xfId="0" applyNumberFormat="1" applyFont="1" applyFill="1" applyBorder="1" applyAlignment="1" quotePrefix="1">
      <alignment vertical="top" wrapText="1"/>
    </xf>
    <xf numFmtId="0" fontId="2" fillId="0" borderId="13" xfId="0"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top" wrapText="1"/>
    </xf>
    <xf numFmtId="49" fontId="2" fillId="0" borderId="16" xfId="0" applyNumberFormat="1" applyFont="1" applyFill="1" applyBorder="1" applyAlignment="1" quotePrefix="1">
      <alignment vertical="top" wrapText="1"/>
    </xf>
    <xf numFmtId="0" fontId="2" fillId="0" borderId="17" xfId="0" applyFont="1" applyFill="1" applyBorder="1" applyAlignment="1">
      <alignment vertical="top" wrapText="1"/>
    </xf>
    <xf numFmtId="0" fontId="2" fillId="0" borderId="1" xfId="0" applyNumberFormat="1" applyFont="1" applyFill="1" applyBorder="1" applyAlignment="1">
      <alignment vertical="top" wrapText="1"/>
    </xf>
    <xf numFmtId="49" fontId="2" fillId="0" borderId="18" xfId="0" applyNumberFormat="1" applyFont="1" applyFill="1" applyBorder="1" applyAlignment="1" quotePrefix="1">
      <alignment vertical="top" wrapText="1"/>
    </xf>
    <xf numFmtId="0" fontId="2" fillId="0" borderId="19" xfId="0" applyFont="1" applyFill="1" applyBorder="1" applyAlignment="1">
      <alignment vertical="top" wrapText="1"/>
    </xf>
    <xf numFmtId="49" fontId="2" fillId="0" borderId="20" xfId="0" applyNumberFormat="1" applyFont="1" applyFill="1" applyBorder="1" applyAlignment="1" quotePrefix="1">
      <alignment vertical="top" wrapText="1"/>
    </xf>
    <xf numFmtId="0" fontId="2" fillId="0" borderId="21" xfId="0" applyFont="1" applyFill="1" applyBorder="1" applyAlignment="1">
      <alignment vertical="top" wrapText="1"/>
    </xf>
    <xf numFmtId="0" fontId="6" fillId="0" borderId="1" xfId="0" applyNumberFormat="1" applyFont="1" applyFill="1" applyBorder="1" applyAlignment="1">
      <alignment vertical="top"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2" fontId="3" fillId="0" borderId="25"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vertical="center" wrapText="1"/>
    </xf>
    <xf numFmtId="2" fontId="3" fillId="0" borderId="26"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49" fontId="2" fillId="0" borderId="0" xfId="0" applyNumberFormat="1" applyFont="1" applyFill="1" applyBorder="1" applyAlignment="1" quotePrefix="1">
      <alignment vertical="top" wrapText="1"/>
    </xf>
    <xf numFmtId="0" fontId="2" fillId="0" borderId="0" xfId="0"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wrapText="1"/>
    </xf>
    <xf numFmtId="0" fontId="4"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top"/>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3" fontId="2" fillId="0" borderId="19" xfId="0" applyNumberFormat="1" applyFont="1" applyFill="1" applyBorder="1" applyAlignment="1">
      <alignment horizontal="center" vertical="top" wrapText="1"/>
    </xf>
    <xf numFmtId="4" fontId="5" fillId="0" borderId="29" xfId="35" applyFont="1" applyFill="1" applyBorder="1" applyAlignment="1" applyProtection="1">
      <alignment horizontal="center" vertical="center" shrinkToFit="1"/>
      <protection/>
    </xf>
    <xf numFmtId="4" fontId="5" fillId="0" borderId="30" xfId="33" applyFont="1" applyFill="1" applyBorder="1" applyAlignment="1" applyProtection="1">
      <alignment horizontal="center" vertical="center" shrinkToFit="1"/>
      <protection/>
    </xf>
    <xf numFmtId="4" fontId="5" fillId="0" borderId="31" xfId="33" applyFont="1" applyFill="1" applyBorder="1" applyAlignment="1" applyProtection="1">
      <alignment horizontal="center" vertical="center" shrinkToFit="1"/>
      <protection/>
    </xf>
    <xf numFmtId="4" fontId="5" fillId="0" borderId="32" xfId="35" applyFont="1" applyFill="1" applyBorder="1" applyAlignment="1" applyProtection="1">
      <alignment horizontal="center" vertical="center" shrinkToFit="1"/>
      <protection/>
    </xf>
    <xf numFmtId="4" fontId="5" fillId="0" borderId="19"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9" fontId="2" fillId="0" borderId="0" xfId="60" applyFont="1" applyFill="1" applyAlignment="1">
      <alignment/>
    </xf>
    <xf numFmtId="0" fontId="2" fillId="0" borderId="0" xfId="0" applyFont="1" applyFill="1" applyBorder="1" applyAlignment="1">
      <alignment horizontal="center" vertical="top"/>
    </xf>
    <xf numFmtId="4" fontId="6" fillId="0" borderId="0" xfId="33" applyFont="1" applyFill="1" applyBorder="1" applyProtection="1">
      <alignment horizontal="right" vertical="top" shrinkToFit="1"/>
      <protection/>
    </xf>
    <xf numFmtId="0" fontId="2" fillId="0" borderId="0" xfId="0" applyFont="1" applyFill="1" applyBorder="1" applyAlignment="1">
      <alignment/>
    </xf>
    <xf numFmtId="4" fontId="6" fillId="0" borderId="0" xfId="34" applyFont="1" applyFill="1" applyBorder="1" applyProtection="1">
      <alignment horizontal="right" vertical="top" shrinkToFit="1"/>
      <protection/>
    </xf>
    <xf numFmtId="4" fontId="2" fillId="0" borderId="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top" wrapText="1"/>
    </xf>
    <xf numFmtId="0" fontId="2" fillId="0" borderId="33" xfId="0" applyFont="1" applyFill="1" applyBorder="1" applyAlignment="1">
      <alignment horizontal="center" vertical="top" wrapText="1"/>
    </xf>
    <xf numFmtId="4" fontId="4" fillId="0" borderId="26"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186" fontId="4" fillId="0" borderId="13"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4" fontId="4" fillId="0" borderId="25"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wrapText="1"/>
    </xf>
    <xf numFmtId="0" fontId="2" fillId="0" borderId="36" xfId="0" applyFont="1" applyFill="1" applyBorder="1" applyAlignment="1">
      <alignment/>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2" fillId="0" borderId="26" xfId="0" applyFont="1" applyFill="1" applyBorder="1" applyAlignment="1">
      <alignment horizontal="center" vertical="top" wrapText="1"/>
    </xf>
    <xf numFmtId="0" fontId="2" fillId="0" borderId="37" xfId="0" applyNumberFormat="1" applyFont="1" applyFill="1" applyBorder="1" applyAlignment="1">
      <alignment horizontal="center" vertical="top" wrapText="1"/>
    </xf>
    <xf numFmtId="0" fontId="2" fillId="0" borderId="38" xfId="0" applyNumberFormat="1" applyFont="1" applyFill="1" applyBorder="1" applyAlignment="1">
      <alignment vertical="top" wrapText="1"/>
    </xf>
    <xf numFmtId="4" fontId="4" fillId="0" borderId="14" xfId="0" applyNumberFormat="1" applyFont="1" applyFill="1" applyBorder="1" applyAlignment="1">
      <alignment horizontal="center" vertical="center"/>
    </xf>
    <xf numFmtId="0" fontId="2" fillId="0" borderId="34" xfId="0" applyFont="1" applyFill="1" applyBorder="1" applyAlignment="1">
      <alignment/>
    </xf>
    <xf numFmtId="0" fontId="12" fillId="0" borderId="14" xfId="0" applyNumberFormat="1" applyFont="1" applyFill="1" applyBorder="1" applyAlignment="1">
      <alignment vertical="top" wrapText="1"/>
    </xf>
    <xf numFmtId="0" fontId="5" fillId="0" borderId="38" xfId="0" applyNumberFormat="1" applyFont="1" applyFill="1" applyBorder="1" applyAlignment="1">
      <alignment horizontal="center" vertical="top" wrapText="1"/>
    </xf>
    <xf numFmtId="0" fontId="2" fillId="0" borderId="25" xfId="0" applyFont="1" applyFill="1" applyBorder="1" applyAlignment="1">
      <alignment/>
    </xf>
    <xf numFmtId="4"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 fontId="2" fillId="0" borderId="0" xfId="0" applyNumberFormat="1" applyFont="1" applyFill="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7" fillId="0" borderId="42" xfId="0" applyFont="1" applyFill="1" applyBorder="1" applyAlignment="1">
      <alignment horizontal="center" vertical="top" wrapText="1"/>
    </xf>
    <xf numFmtId="2" fontId="2" fillId="0" borderId="19"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xf>
    <xf numFmtId="0" fontId="2" fillId="0" borderId="19" xfId="0" applyFont="1" applyFill="1" applyBorder="1" applyAlignment="1">
      <alignment/>
    </xf>
    <xf numFmtId="49" fontId="2" fillId="0" borderId="42"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49" fontId="7" fillId="0" borderId="42" xfId="0" applyNumberFormat="1" applyFont="1" applyFill="1" applyBorder="1" applyAlignment="1">
      <alignment horizontal="center" vertical="top" wrapText="1"/>
    </xf>
    <xf numFmtId="0" fontId="2" fillId="0" borderId="17" xfId="0" applyFont="1" applyFill="1" applyBorder="1" applyAlignment="1">
      <alignment vertical="center" wrapText="1"/>
    </xf>
    <xf numFmtId="0" fontId="2" fillId="0" borderId="32" xfId="0" applyFont="1" applyFill="1" applyBorder="1" applyAlignment="1">
      <alignment vertical="center" wrapText="1"/>
    </xf>
    <xf numFmtId="0" fontId="2" fillId="0" borderId="15"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7" fillId="0" borderId="19" xfId="0" applyNumberFormat="1" applyFont="1" applyFill="1" applyBorder="1" applyAlignment="1">
      <alignment horizontal="center" vertical="top"/>
    </xf>
    <xf numFmtId="0" fontId="2" fillId="0" borderId="43" xfId="0" applyNumberFormat="1" applyFont="1" applyFill="1" applyBorder="1" applyAlignment="1">
      <alignment vertical="top"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vertical="top" wrapText="1"/>
    </xf>
    <xf numFmtId="2" fontId="2" fillId="0" borderId="44" xfId="0" applyNumberFormat="1" applyFont="1" applyFill="1" applyBorder="1" applyAlignment="1">
      <alignment horizontal="center" vertical="top" wrapText="1"/>
    </xf>
    <xf numFmtId="0" fontId="12" fillId="0" borderId="19" xfId="0" applyNumberFormat="1" applyFont="1" applyFill="1" applyBorder="1" applyAlignment="1">
      <alignment horizontal="center" vertical="top"/>
    </xf>
    <xf numFmtId="170" fontId="2" fillId="0" borderId="1"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0" xfId="0" applyFont="1" applyFill="1" applyAlignment="1">
      <alignment horizontal="center" vertical="center"/>
    </xf>
    <xf numFmtId="0" fontId="2" fillId="0" borderId="42" xfId="0" applyFont="1" applyFill="1" applyBorder="1" applyAlignment="1">
      <alignment horizontal="center" vertical="center" wrapText="1"/>
    </xf>
    <xf numFmtId="0" fontId="2" fillId="0" borderId="41" xfId="0"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2" fontId="3" fillId="0" borderId="46"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top" wrapText="1"/>
    </xf>
    <xf numFmtId="49" fontId="5" fillId="0" borderId="48" xfId="0" applyNumberFormat="1" applyFont="1" applyFill="1" applyBorder="1" applyAlignment="1">
      <alignment horizontal="center" vertical="top" wrapText="1"/>
    </xf>
    <xf numFmtId="49" fontId="5" fillId="0" borderId="36" xfId="0" applyNumberFormat="1" applyFont="1" applyFill="1" applyBorder="1" applyAlignment="1">
      <alignment horizontal="center" vertical="top" wrapText="1"/>
    </xf>
    <xf numFmtId="0" fontId="5" fillId="0" borderId="0" xfId="0" applyFont="1" applyFill="1" applyAlignment="1">
      <alignment horizontal="center" wrapText="1"/>
    </xf>
    <xf numFmtId="0" fontId="4" fillId="0" borderId="0" xfId="0" applyFont="1" applyFill="1" applyAlignment="1">
      <alignment horizontal="center" vertical="top" wrapText="1"/>
    </xf>
    <xf numFmtId="0" fontId="4"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793200" y="107537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755100" y="107251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441025" y="11410950"/>
          <a:ext cx="1733550" cy="0"/>
        </a:xfrm>
        <a:prstGeom prst="rect">
          <a:avLst/>
        </a:prstGeom>
        <a:solidFill>
          <a:srgbClr val="F2DCDB"/>
        </a:solidFill>
        <a:ln w="9525" cmpd="sng">
          <a:noFill/>
        </a:ln>
      </xdr:spPr>
    </xdr:pic>
    <xdr:clientData/>
  </xdr:twoCellAnchor>
  <xdr:twoCellAnchor>
    <xdr:from>
      <xdr:col>3</xdr:col>
      <xdr:colOff>390525</xdr:colOff>
      <xdr:row>43</xdr:row>
      <xdr:rowOff>0</xdr:rowOff>
    </xdr:from>
    <xdr:to>
      <xdr:col>3</xdr:col>
      <xdr:colOff>2105025</xdr:colOff>
      <xdr:row>43</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7346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6"/>
  <sheetViews>
    <sheetView tabSelected="1" view="pageBreakPreview" zoomScale="87" zoomScaleNormal="87" zoomScaleSheetLayoutView="87" workbookViewId="0" topLeftCell="A90">
      <selection activeCell="A10" sqref="A10:G10"/>
    </sheetView>
  </sheetViews>
  <sheetFormatPr defaultColWidth="9.140625" defaultRowHeight="15"/>
  <cols>
    <col min="1" max="1" width="7.8515625" style="40" customWidth="1"/>
    <col min="2" max="2" width="39.421875" style="34" customWidth="1"/>
    <col min="3" max="3" width="59.7109375" style="34" customWidth="1"/>
    <col min="4" max="4" width="53.7109375" style="34" customWidth="1"/>
    <col min="5" max="5" width="40.7109375" style="34" customWidth="1"/>
    <col min="6" max="6" width="30.8515625" style="34" customWidth="1"/>
    <col min="7" max="7" width="37.00390625" style="36" customWidth="1"/>
    <col min="8" max="8" width="25.28125" style="34" customWidth="1"/>
    <col min="9" max="9" width="28.7109375" style="36" customWidth="1"/>
    <col min="10" max="10" width="27.00390625" style="34" customWidth="1"/>
    <col min="11" max="11" width="27.28125" style="34" customWidth="1"/>
    <col min="12" max="12" width="26.28125" style="34" customWidth="1"/>
    <col min="13" max="16384" width="9.140625" style="34" customWidth="1"/>
  </cols>
  <sheetData>
    <row r="1" spans="1:7" ht="27.75" customHeight="1">
      <c r="A1" s="122" t="s">
        <v>25</v>
      </c>
      <c r="B1" s="122"/>
      <c r="C1" s="33"/>
      <c r="G1" s="35" t="s">
        <v>24</v>
      </c>
    </row>
    <row r="2" spans="1:7" ht="45" customHeight="1">
      <c r="A2" s="123" t="s">
        <v>95</v>
      </c>
      <c r="B2" s="123"/>
      <c r="C2" s="37"/>
      <c r="G2" s="124" t="s">
        <v>118</v>
      </c>
    </row>
    <row r="3" spans="1:7" ht="75" customHeight="1">
      <c r="A3" s="123"/>
      <c r="B3" s="123"/>
      <c r="C3" s="37"/>
      <c r="G3" s="124"/>
    </row>
    <row r="4" spans="1:7" ht="56.25">
      <c r="A4" s="123"/>
      <c r="B4" s="123"/>
      <c r="C4" s="37"/>
      <c r="G4" s="38" t="s">
        <v>133</v>
      </c>
    </row>
    <row r="5" spans="1:7" ht="15.75">
      <c r="A5" s="125" t="s">
        <v>6</v>
      </c>
      <c r="B5" s="125"/>
      <c r="C5" s="125"/>
      <c r="D5" s="125"/>
      <c r="E5" s="125"/>
      <c r="F5" s="125"/>
      <c r="G5" s="125"/>
    </row>
    <row r="6" spans="1:7" ht="15">
      <c r="A6" s="126" t="s">
        <v>26</v>
      </c>
      <c r="B6" s="126"/>
      <c r="C6" s="126"/>
      <c r="D6" s="126"/>
      <c r="E6" s="126"/>
      <c r="F6" s="126"/>
      <c r="G6" s="126"/>
    </row>
    <row r="7" spans="1:7" ht="15">
      <c r="A7" s="127" t="s">
        <v>119</v>
      </c>
      <c r="B7" s="127"/>
      <c r="C7" s="127"/>
      <c r="D7" s="127"/>
      <c r="E7" s="127"/>
      <c r="F7" s="127"/>
      <c r="G7" s="127"/>
    </row>
    <row r="8" spans="1:7" ht="15">
      <c r="A8" s="113" t="s">
        <v>4</v>
      </c>
      <c r="B8" s="113"/>
      <c r="C8" s="113"/>
      <c r="D8" s="113"/>
      <c r="E8" s="113"/>
      <c r="F8" s="113"/>
      <c r="G8" s="113"/>
    </row>
    <row r="9" spans="1:7" ht="15">
      <c r="A9" s="113"/>
      <c r="B9" s="113"/>
      <c r="C9" s="113"/>
      <c r="D9" s="113"/>
      <c r="E9" s="113"/>
      <c r="F9" s="113"/>
      <c r="G9" s="113"/>
    </row>
    <row r="10" spans="1:7" ht="20.25">
      <c r="A10" s="113" t="s">
        <v>120</v>
      </c>
      <c r="B10" s="113"/>
      <c r="C10" s="113"/>
      <c r="D10" s="113"/>
      <c r="E10" s="113"/>
      <c r="F10" s="113"/>
      <c r="G10" s="113"/>
    </row>
    <row r="11" spans="1:7" ht="15.75">
      <c r="A11" s="113" t="s">
        <v>121</v>
      </c>
      <c r="B11" s="113"/>
      <c r="C11" s="113"/>
      <c r="D11" s="113"/>
      <c r="E11" s="113"/>
      <c r="F11" s="113"/>
      <c r="G11" s="113"/>
    </row>
    <row r="12" spans="1:7" ht="11.25" customHeight="1">
      <c r="A12" s="113"/>
      <c r="B12" s="113"/>
      <c r="C12" s="113"/>
      <c r="D12" s="113"/>
      <c r="E12" s="113"/>
      <c r="F12" s="113"/>
      <c r="G12" s="113"/>
    </row>
    <row r="13" spans="1:7" ht="15">
      <c r="A13" s="113" t="s">
        <v>7</v>
      </c>
      <c r="B13" s="113"/>
      <c r="C13" s="113"/>
      <c r="D13" s="113"/>
      <c r="E13" s="113"/>
      <c r="F13" s="113"/>
      <c r="G13" s="113"/>
    </row>
    <row r="14" spans="1:7" ht="15">
      <c r="A14" s="113" t="s">
        <v>3</v>
      </c>
      <c r="B14" s="113"/>
      <c r="C14" s="113"/>
      <c r="D14" s="113"/>
      <c r="E14" s="113"/>
      <c r="F14" s="113"/>
      <c r="G14" s="113"/>
    </row>
    <row r="15" ht="18.75" customHeight="1"/>
    <row r="16" spans="1:7" ht="198" customHeight="1">
      <c r="A16" s="41" t="s">
        <v>0</v>
      </c>
      <c r="B16" s="42" t="s">
        <v>20</v>
      </c>
      <c r="C16" s="42" t="s">
        <v>122</v>
      </c>
      <c r="D16" s="42" t="s">
        <v>21</v>
      </c>
      <c r="E16" s="42" t="s">
        <v>22</v>
      </c>
      <c r="F16" s="42" t="s">
        <v>17</v>
      </c>
      <c r="G16" s="43" t="s">
        <v>5</v>
      </c>
    </row>
    <row r="17" spans="1:7" ht="30">
      <c r="A17" s="41">
        <v>1</v>
      </c>
      <c r="B17" s="42">
        <v>2</v>
      </c>
      <c r="C17" s="42">
        <v>3</v>
      </c>
      <c r="D17" s="42">
        <v>4</v>
      </c>
      <c r="E17" s="42">
        <v>5</v>
      </c>
      <c r="F17" s="42" t="s">
        <v>19</v>
      </c>
      <c r="G17" s="42">
        <v>7</v>
      </c>
    </row>
    <row r="18" spans="1:8" ht="59.25" customHeight="1" thickBot="1">
      <c r="A18" s="44">
        <v>1</v>
      </c>
      <c r="B18" s="45">
        <v>9587860</v>
      </c>
      <c r="C18" s="46">
        <v>0</v>
      </c>
      <c r="D18" s="47">
        <v>17700</v>
      </c>
      <c r="E18" s="48">
        <v>6753512.81</v>
      </c>
      <c r="F18" s="49">
        <f>E18/(B18+C18+D18)</f>
        <v>0.7030837150566963</v>
      </c>
      <c r="G18" s="50"/>
      <c r="H18" s="51"/>
    </row>
    <row r="19" spans="1:7" ht="29.25" customHeight="1">
      <c r="A19" s="52"/>
      <c r="B19" s="53"/>
      <c r="C19" s="54"/>
      <c r="D19" s="53"/>
      <c r="E19" s="55"/>
      <c r="F19" s="54"/>
      <c r="G19" s="39"/>
    </row>
    <row r="20" spans="1:7" ht="15">
      <c r="A20" s="113" t="s">
        <v>8</v>
      </c>
      <c r="B20" s="113"/>
      <c r="C20" s="113"/>
      <c r="D20" s="113"/>
      <c r="E20" s="113"/>
      <c r="F20" s="113"/>
      <c r="G20" s="113"/>
    </row>
    <row r="21" spans="1:7" ht="15">
      <c r="A21" s="113" t="s">
        <v>9</v>
      </c>
      <c r="B21" s="113"/>
      <c r="C21" s="113"/>
      <c r="D21" s="113"/>
      <c r="E21" s="113"/>
      <c r="F21" s="113"/>
      <c r="G21" s="113"/>
    </row>
    <row r="22" ht="15" customHeight="1">
      <c r="I22" s="56"/>
    </row>
    <row r="23" spans="1:12" ht="114.75" customHeight="1">
      <c r="A23" s="112" t="s">
        <v>0</v>
      </c>
      <c r="B23" s="111" t="s">
        <v>1</v>
      </c>
      <c r="C23" s="111" t="s">
        <v>68</v>
      </c>
      <c r="D23" s="111" t="s">
        <v>69</v>
      </c>
      <c r="E23" s="111" t="s">
        <v>70</v>
      </c>
      <c r="F23" s="111" t="s">
        <v>123</v>
      </c>
      <c r="G23" s="111" t="s">
        <v>124</v>
      </c>
      <c r="H23" s="128" t="s">
        <v>71</v>
      </c>
      <c r="I23" s="111" t="s">
        <v>125</v>
      </c>
      <c r="J23" s="111" t="s">
        <v>27</v>
      </c>
      <c r="K23" s="111" t="s">
        <v>18</v>
      </c>
      <c r="L23" s="111" t="s">
        <v>72</v>
      </c>
    </row>
    <row r="24" spans="1:12" ht="30.75" customHeight="1">
      <c r="A24" s="112"/>
      <c r="B24" s="111"/>
      <c r="C24" s="111"/>
      <c r="D24" s="111"/>
      <c r="E24" s="111"/>
      <c r="F24" s="111"/>
      <c r="G24" s="111"/>
      <c r="H24" s="129"/>
      <c r="I24" s="111"/>
      <c r="J24" s="111"/>
      <c r="K24" s="111"/>
      <c r="L24" s="111"/>
    </row>
    <row r="25" spans="1:12" ht="15.75" thickBot="1">
      <c r="A25" s="58">
        <v>1</v>
      </c>
      <c r="B25" s="43">
        <v>2</v>
      </c>
      <c r="C25" s="43">
        <v>3</v>
      </c>
      <c r="D25" s="43">
        <v>4</v>
      </c>
      <c r="E25" s="43">
        <v>5</v>
      </c>
      <c r="F25" s="43">
        <v>6</v>
      </c>
      <c r="G25" s="43">
        <v>7</v>
      </c>
      <c r="H25" s="43">
        <v>8</v>
      </c>
      <c r="I25" s="43">
        <v>9</v>
      </c>
      <c r="J25" s="43">
        <v>10</v>
      </c>
      <c r="K25" s="43">
        <v>11</v>
      </c>
      <c r="L25" s="43">
        <v>12</v>
      </c>
    </row>
    <row r="26" spans="1:12" ht="137.25" customHeight="1" thickBot="1">
      <c r="A26" s="59">
        <v>1</v>
      </c>
      <c r="B26" s="1" t="s">
        <v>79</v>
      </c>
      <c r="C26" s="2" t="s">
        <v>78</v>
      </c>
      <c r="D26" s="2" t="s">
        <v>88</v>
      </c>
      <c r="E26" s="60" t="s">
        <v>28</v>
      </c>
      <c r="F26" s="61">
        <v>10</v>
      </c>
      <c r="G26" s="20">
        <v>8</v>
      </c>
      <c r="H26" s="3">
        <f aca="true" t="shared" si="0" ref="H26:H31">G26/F26</f>
        <v>0.8</v>
      </c>
      <c r="I26" s="62">
        <v>1857177.1</v>
      </c>
      <c r="J26" s="63">
        <f>I26/(SUM($I$26:$I$30)+SUM($I$33:$I$35))</f>
        <v>0.19321820318236785</v>
      </c>
      <c r="K26" s="116">
        <f>(H26*J26+H27*J27+H28*J28+H29*J29+H30*J30+H33*J33+H34*J34+H35*J35)</f>
        <v>0.5962806171446781</v>
      </c>
      <c r="L26" s="64"/>
    </row>
    <row r="27" spans="1:12" ht="129" customHeight="1" thickBot="1">
      <c r="A27" s="59">
        <v>2</v>
      </c>
      <c r="B27" s="1" t="s">
        <v>81</v>
      </c>
      <c r="C27" s="2" t="s">
        <v>80</v>
      </c>
      <c r="D27" s="2" t="s">
        <v>89</v>
      </c>
      <c r="E27" s="60" t="s">
        <v>28</v>
      </c>
      <c r="F27" s="61">
        <v>10</v>
      </c>
      <c r="G27" s="20">
        <v>5</v>
      </c>
      <c r="H27" s="3">
        <f t="shared" si="0"/>
        <v>0.5</v>
      </c>
      <c r="I27" s="62">
        <v>1857177.1</v>
      </c>
      <c r="J27" s="63">
        <f>I27/(SUM($I$26:$I$30)+SUM($I$33:$I$35))</f>
        <v>0.19321820318236785</v>
      </c>
      <c r="K27" s="117"/>
      <c r="L27" s="64"/>
    </row>
    <row r="28" spans="1:12" ht="120.75" thickBot="1">
      <c r="A28" s="59">
        <v>3</v>
      </c>
      <c r="B28" s="1" t="s">
        <v>82</v>
      </c>
      <c r="C28" s="2" t="s">
        <v>83</v>
      </c>
      <c r="D28" s="2" t="s">
        <v>90</v>
      </c>
      <c r="E28" s="60" t="s">
        <v>28</v>
      </c>
      <c r="F28" s="61">
        <v>6</v>
      </c>
      <c r="G28" s="20">
        <v>4</v>
      </c>
      <c r="H28" s="3">
        <f t="shared" si="0"/>
        <v>0.6666666666666666</v>
      </c>
      <c r="I28" s="62">
        <v>1114306.26</v>
      </c>
      <c r="J28" s="63">
        <f>I28/(SUM($I$26:$I$30)+SUM($I$33:$I$35))</f>
        <v>0.1159309219094207</v>
      </c>
      <c r="K28" s="117"/>
      <c r="L28" s="64"/>
    </row>
    <row r="29" spans="1:12" ht="120.75" thickBot="1">
      <c r="A29" s="59">
        <v>4</v>
      </c>
      <c r="B29" s="1" t="s">
        <v>84</v>
      </c>
      <c r="C29" s="2" t="s">
        <v>85</v>
      </c>
      <c r="D29" s="2" t="s">
        <v>91</v>
      </c>
      <c r="E29" s="60" t="s">
        <v>28</v>
      </c>
      <c r="F29" s="61">
        <v>10</v>
      </c>
      <c r="G29" s="20">
        <v>5</v>
      </c>
      <c r="H29" s="3">
        <f t="shared" si="0"/>
        <v>0.5</v>
      </c>
      <c r="I29" s="62">
        <v>1857177.1</v>
      </c>
      <c r="J29" s="63">
        <f>I29/(SUM($I$26:$I$30)+SUM($I$33:$I$35))</f>
        <v>0.19321820318236785</v>
      </c>
      <c r="K29" s="117"/>
      <c r="L29" s="64"/>
    </row>
    <row r="30" spans="1:12" ht="120.75" thickBot="1">
      <c r="A30" s="59">
        <v>5</v>
      </c>
      <c r="B30" s="1" t="s">
        <v>86</v>
      </c>
      <c r="C30" s="2" t="s">
        <v>87</v>
      </c>
      <c r="D30" s="2" t="s">
        <v>92</v>
      </c>
      <c r="E30" s="60" t="s">
        <v>28</v>
      </c>
      <c r="F30" s="61">
        <v>12</v>
      </c>
      <c r="G30" s="20">
        <v>6</v>
      </c>
      <c r="H30" s="3">
        <f t="shared" si="0"/>
        <v>0.5</v>
      </c>
      <c r="I30" s="62">
        <v>2228612.52</v>
      </c>
      <c r="J30" s="63">
        <f>I30/(SUM($I$26:$I$30)+SUM($I$33:$I$35))</f>
        <v>0.2318618438188414</v>
      </c>
      <c r="K30" s="117"/>
      <c r="L30" s="64"/>
    </row>
    <row r="31" spans="2:12" ht="68.25" customHeight="1" hidden="1" thickBot="1">
      <c r="B31" s="119" t="s">
        <v>76</v>
      </c>
      <c r="C31" s="120"/>
      <c r="D31" s="121"/>
      <c r="E31" s="65" t="s">
        <v>28</v>
      </c>
      <c r="F31" s="21"/>
      <c r="G31" s="21"/>
      <c r="H31" s="4" t="e">
        <f t="shared" si="0"/>
        <v>#DIV/0!</v>
      </c>
      <c r="I31" s="66"/>
      <c r="J31" s="67"/>
      <c r="K31" s="117"/>
      <c r="L31" s="68"/>
    </row>
    <row r="32" spans="2:12" ht="68.25" customHeight="1" hidden="1" thickBot="1">
      <c r="B32" s="5"/>
      <c r="C32" s="5"/>
      <c r="D32" s="5"/>
      <c r="E32" s="69"/>
      <c r="F32" s="22"/>
      <c r="G32" s="22"/>
      <c r="H32" s="6"/>
      <c r="I32" s="70"/>
      <c r="J32" s="69"/>
      <c r="K32" s="117"/>
      <c r="L32" s="54"/>
    </row>
    <row r="33" spans="1:12" ht="92.25" customHeight="1" thickBot="1">
      <c r="A33" s="71">
        <v>6</v>
      </c>
      <c r="B33" s="7" t="s">
        <v>96</v>
      </c>
      <c r="C33" s="72" t="s">
        <v>126</v>
      </c>
      <c r="D33" s="73" t="s">
        <v>127</v>
      </c>
      <c r="E33" s="62" t="s">
        <v>28</v>
      </c>
      <c r="F33" s="20">
        <v>0</v>
      </c>
      <c r="G33" s="20">
        <v>0</v>
      </c>
      <c r="H33" s="3">
        <v>0</v>
      </c>
      <c r="I33" s="74"/>
      <c r="J33" s="63">
        <f>I33/(SUM($I$26:$I$30)+SUM($I$33:$I$35))</f>
        <v>0</v>
      </c>
      <c r="K33" s="117"/>
      <c r="L33" s="75"/>
    </row>
    <row r="34" spans="1:12" ht="82.5" customHeight="1" thickBot="1">
      <c r="A34" s="71">
        <v>7</v>
      </c>
      <c r="B34" s="76" t="s">
        <v>97</v>
      </c>
      <c r="C34" s="72" t="s">
        <v>128</v>
      </c>
      <c r="D34" s="2" t="s">
        <v>88</v>
      </c>
      <c r="E34" s="62" t="s">
        <v>28</v>
      </c>
      <c r="F34" s="20">
        <v>500</v>
      </c>
      <c r="G34" s="20">
        <v>398</v>
      </c>
      <c r="H34" s="3">
        <f>G34/F34</f>
        <v>0.796</v>
      </c>
      <c r="I34" s="74">
        <v>405383.46</v>
      </c>
      <c r="J34" s="63">
        <f>I34/(SUM($I$26:$I$30)+SUM($I$33:$I$35))</f>
        <v>0.04217554897755916</v>
      </c>
      <c r="K34" s="117"/>
      <c r="L34" s="75"/>
    </row>
    <row r="35" spans="1:12" ht="269.25" customHeight="1" thickBot="1">
      <c r="A35" s="71">
        <v>8</v>
      </c>
      <c r="B35" s="76" t="s">
        <v>98</v>
      </c>
      <c r="C35" s="72" t="s">
        <v>129</v>
      </c>
      <c r="D35" s="77" t="s">
        <v>130</v>
      </c>
      <c r="E35" s="62" t="s">
        <v>99</v>
      </c>
      <c r="F35" s="20">
        <v>21</v>
      </c>
      <c r="G35" s="20">
        <v>15</v>
      </c>
      <c r="H35" s="3">
        <f>G35/F35</f>
        <v>0.7142857142857143</v>
      </c>
      <c r="I35" s="74">
        <v>291978.75</v>
      </c>
      <c r="J35" s="63">
        <f>I35/(SUM($I$26:$I$30)+SUM($I$33:$I$35))</f>
        <v>0.030377075747075377</v>
      </c>
      <c r="K35" s="118"/>
      <c r="L35" s="75"/>
    </row>
    <row r="36" spans="1:12" ht="21.75" customHeight="1" thickBot="1">
      <c r="A36" s="130" t="s">
        <v>76</v>
      </c>
      <c r="B36" s="131"/>
      <c r="C36" s="131"/>
      <c r="D36" s="132"/>
      <c r="E36" s="21"/>
      <c r="F36" s="23">
        <f>F26+F27+F28+F29+F30+F33+F34+F35</f>
        <v>569</v>
      </c>
      <c r="G36" s="23">
        <f>G26+G27+G28+G29+G30+G33+G34+G35</f>
        <v>441</v>
      </c>
      <c r="H36" s="24">
        <f>G36/F36</f>
        <v>0.7750439367311072</v>
      </c>
      <c r="I36" s="25">
        <f>I26+I27+I28+I29+I30+I33+I34+I35</f>
        <v>9611812.290000001</v>
      </c>
      <c r="J36" s="19">
        <f>SUM(J26:J35)</f>
        <v>1</v>
      </c>
      <c r="K36" s="78"/>
      <c r="L36" s="68"/>
    </row>
    <row r="37" spans="2:12" ht="21.75" customHeight="1">
      <c r="B37" s="5"/>
      <c r="C37" s="5"/>
      <c r="D37" s="5"/>
      <c r="E37" s="56"/>
      <c r="F37" s="22"/>
      <c r="G37" s="22"/>
      <c r="H37" s="26"/>
      <c r="I37" s="79"/>
      <c r="J37" s="56"/>
      <c r="K37" s="27"/>
      <c r="L37" s="54"/>
    </row>
    <row r="38" spans="2:12" ht="27" customHeight="1">
      <c r="B38" s="5"/>
      <c r="C38" s="5"/>
      <c r="D38" s="5"/>
      <c r="E38" s="56"/>
      <c r="F38" s="22"/>
      <c r="G38" s="80"/>
      <c r="H38" s="26"/>
      <c r="I38" s="39"/>
      <c r="J38" s="54"/>
      <c r="K38" s="54"/>
      <c r="L38" s="54"/>
    </row>
    <row r="39" spans="1:9" ht="15" customHeight="1">
      <c r="A39" s="113" t="s">
        <v>10</v>
      </c>
      <c r="B39" s="113"/>
      <c r="C39" s="113"/>
      <c r="D39" s="113"/>
      <c r="E39" s="113"/>
      <c r="F39" s="113"/>
      <c r="G39" s="113"/>
      <c r="I39" s="81"/>
    </row>
    <row r="40" spans="1:7" ht="14.25" customHeight="1">
      <c r="A40" s="113" t="s">
        <v>11</v>
      </c>
      <c r="B40" s="113"/>
      <c r="C40" s="113"/>
      <c r="D40" s="113"/>
      <c r="E40" s="113"/>
      <c r="F40" s="113"/>
      <c r="G40" s="113"/>
    </row>
    <row r="41" ht="8.25" customHeight="1" thickBot="1"/>
    <row r="42" spans="2:4" ht="60">
      <c r="B42" s="82" t="s">
        <v>73</v>
      </c>
      <c r="C42" s="83" t="s">
        <v>12</v>
      </c>
      <c r="D42" s="84" t="s">
        <v>23</v>
      </c>
    </row>
    <row r="43" spans="2:4" ht="14.25" customHeight="1" thickBot="1">
      <c r="B43" s="85">
        <v>1</v>
      </c>
      <c r="C43" s="43">
        <v>2</v>
      </c>
      <c r="D43" s="86">
        <v>3</v>
      </c>
    </row>
    <row r="44" spans="2:4" ht="19.5" thickBot="1">
      <c r="B44" s="28">
        <f>K26</f>
        <v>0.5962806171446781</v>
      </c>
      <c r="C44" s="29">
        <f>F18</f>
        <v>0.7030837150566963</v>
      </c>
      <c r="D44" s="30">
        <f>B44/C44</f>
        <v>0.8480933413407169</v>
      </c>
    </row>
    <row r="45" ht="15.75" customHeight="1"/>
    <row r="46" spans="1:7" ht="25.5" customHeight="1">
      <c r="A46" s="113" t="s">
        <v>13</v>
      </c>
      <c r="B46" s="113"/>
      <c r="C46" s="113"/>
      <c r="D46" s="113"/>
      <c r="E46" s="113"/>
      <c r="F46" s="113"/>
      <c r="G46" s="113"/>
    </row>
    <row r="47" spans="1:7" ht="14.25" customHeight="1">
      <c r="A47" s="113" t="s">
        <v>14</v>
      </c>
      <c r="B47" s="113"/>
      <c r="C47" s="113"/>
      <c r="D47" s="113"/>
      <c r="E47" s="113"/>
      <c r="F47" s="113"/>
      <c r="G47" s="113"/>
    </row>
    <row r="49" spans="1:10" ht="75">
      <c r="A49" s="112" t="s">
        <v>0</v>
      </c>
      <c r="B49" s="111" t="s">
        <v>1</v>
      </c>
      <c r="C49" s="111" t="s">
        <v>2</v>
      </c>
      <c r="D49" s="114" t="s">
        <v>29</v>
      </c>
      <c r="E49" s="115"/>
      <c r="F49" s="111" t="s">
        <v>131</v>
      </c>
      <c r="G49" s="111" t="s">
        <v>132</v>
      </c>
      <c r="H49" s="128" t="s">
        <v>15</v>
      </c>
      <c r="I49" s="43" t="s">
        <v>16</v>
      </c>
      <c r="J49" s="111" t="s">
        <v>74</v>
      </c>
    </row>
    <row r="50" spans="1:10" ht="26.25" customHeight="1">
      <c r="A50" s="112"/>
      <c r="B50" s="111"/>
      <c r="C50" s="111"/>
      <c r="D50" s="57" t="s">
        <v>30</v>
      </c>
      <c r="E50" s="57" t="s">
        <v>31</v>
      </c>
      <c r="F50" s="111"/>
      <c r="G50" s="111"/>
      <c r="H50" s="129"/>
      <c r="I50" s="57" t="s">
        <v>34</v>
      </c>
      <c r="J50" s="111"/>
    </row>
    <row r="51" spans="1:10" ht="15" customHeight="1" thickBot="1">
      <c r="A51" s="41">
        <v>1</v>
      </c>
      <c r="B51" s="43">
        <v>2</v>
      </c>
      <c r="C51" s="43">
        <v>3</v>
      </c>
      <c r="D51" s="43">
        <v>4</v>
      </c>
      <c r="E51" s="42">
        <v>5</v>
      </c>
      <c r="F51" s="42">
        <v>6</v>
      </c>
      <c r="G51" s="42">
        <v>7</v>
      </c>
      <c r="H51" s="42">
        <v>8</v>
      </c>
      <c r="I51" s="42">
        <v>9</v>
      </c>
      <c r="J51" s="42">
        <v>10</v>
      </c>
    </row>
    <row r="52" spans="1:10" ht="106.5" customHeight="1">
      <c r="A52" s="88">
        <v>1</v>
      </c>
      <c r="B52" s="8" t="s">
        <v>79</v>
      </c>
      <c r="C52" s="9" t="s">
        <v>77</v>
      </c>
      <c r="D52" s="10" t="s">
        <v>32</v>
      </c>
      <c r="E52" s="87" t="s">
        <v>33</v>
      </c>
      <c r="F52" s="89">
        <v>20.83</v>
      </c>
      <c r="G52" s="90">
        <v>100</v>
      </c>
      <c r="H52" s="42">
        <v>5</v>
      </c>
      <c r="I52" s="89">
        <f>G52/F52</f>
        <v>4.800768122899664</v>
      </c>
      <c r="J52" s="91"/>
    </row>
    <row r="53" spans="1:10" ht="107.25" customHeight="1">
      <c r="A53" s="92" t="s">
        <v>39</v>
      </c>
      <c r="B53" s="11" t="s">
        <v>93</v>
      </c>
      <c r="C53" s="12" t="s">
        <v>77</v>
      </c>
      <c r="D53" s="10" t="s">
        <v>36</v>
      </c>
      <c r="E53" s="87" t="s">
        <v>94</v>
      </c>
      <c r="F53" s="93">
        <v>0</v>
      </c>
      <c r="G53" s="94">
        <v>0</v>
      </c>
      <c r="H53" s="42">
        <v>5</v>
      </c>
      <c r="I53" s="89">
        <v>1</v>
      </c>
      <c r="J53" s="91"/>
    </row>
    <row r="54" spans="1:10" ht="105">
      <c r="A54" s="92" t="s">
        <v>40</v>
      </c>
      <c r="B54" s="11" t="s">
        <v>93</v>
      </c>
      <c r="C54" s="12" t="s">
        <v>77</v>
      </c>
      <c r="D54" s="10" t="s">
        <v>75</v>
      </c>
      <c r="E54" s="87" t="s">
        <v>33</v>
      </c>
      <c r="F54" s="93">
        <v>100</v>
      </c>
      <c r="G54" s="94">
        <v>100</v>
      </c>
      <c r="H54" s="42">
        <v>5</v>
      </c>
      <c r="I54" s="89">
        <f aca="true" t="shared" si="1" ref="I54:I80">G54/F54</f>
        <v>1</v>
      </c>
      <c r="J54" s="91"/>
    </row>
    <row r="55" spans="1:10" ht="105">
      <c r="A55" s="92" t="s">
        <v>41</v>
      </c>
      <c r="B55" s="11" t="s">
        <v>79</v>
      </c>
      <c r="C55" s="12" t="s">
        <v>77</v>
      </c>
      <c r="D55" s="10" t="s">
        <v>38</v>
      </c>
      <c r="E55" s="87" t="s">
        <v>33</v>
      </c>
      <c r="F55" s="93">
        <v>100</v>
      </c>
      <c r="G55" s="94">
        <v>100</v>
      </c>
      <c r="H55" s="42">
        <v>5</v>
      </c>
      <c r="I55" s="89">
        <f t="shared" si="1"/>
        <v>1</v>
      </c>
      <c r="J55" s="91"/>
    </row>
    <row r="56" spans="1:10" ht="106.5" customHeight="1">
      <c r="A56" s="92" t="s">
        <v>42</v>
      </c>
      <c r="B56" s="11" t="s">
        <v>93</v>
      </c>
      <c r="C56" s="12" t="s">
        <v>77</v>
      </c>
      <c r="D56" s="10" t="s">
        <v>37</v>
      </c>
      <c r="E56" s="87" t="s">
        <v>33</v>
      </c>
      <c r="F56" s="93">
        <v>100</v>
      </c>
      <c r="G56" s="94">
        <v>100</v>
      </c>
      <c r="H56" s="42">
        <v>5</v>
      </c>
      <c r="I56" s="89">
        <f t="shared" si="1"/>
        <v>1</v>
      </c>
      <c r="J56" s="91"/>
    </row>
    <row r="57" spans="1:10" ht="255" customHeight="1" thickBot="1">
      <c r="A57" s="92" t="s">
        <v>43</v>
      </c>
      <c r="B57" s="13" t="s">
        <v>93</v>
      </c>
      <c r="C57" s="14" t="s">
        <v>77</v>
      </c>
      <c r="D57" s="15" t="s">
        <v>35</v>
      </c>
      <c r="E57" s="87" t="s">
        <v>33</v>
      </c>
      <c r="F57" s="93">
        <v>0</v>
      </c>
      <c r="G57" s="94">
        <v>0</v>
      </c>
      <c r="H57" s="42">
        <v>5</v>
      </c>
      <c r="I57" s="89">
        <v>1</v>
      </c>
      <c r="J57" s="91"/>
    </row>
    <row r="58" spans="1:10" ht="105">
      <c r="A58" s="95" t="s">
        <v>44</v>
      </c>
      <c r="B58" s="8" t="s">
        <v>81</v>
      </c>
      <c r="C58" s="9" t="s">
        <v>77</v>
      </c>
      <c r="D58" s="10" t="s">
        <v>32</v>
      </c>
      <c r="E58" s="87" t="s">
        <v>33</v>
      </c>
      <c r="F58" s="89">
        <v>20.83</v>
      </c>
      <c r="G58" s="42">
        <v>100</v>
      </c>
      <c r="H58" s="42">
        <v>5</v>
      </c>
      <c r="I58" s="89">
        <f t="shared" si="1"/>
        <v>4.800768122899664</v>
      </c>
      <c r="J58" s="91"/>
    </row>
    <row r="59" spans="1:10" ht="105">
      <c r="A59" s="92" t="s">
        <v>48</v>
      </c>
      <c r="B59" s="11" t="s">
        <v>81</v>
      </c>
      <c r="C59" s="12" t="s">
        <v>77</v>
      </c>
      <c r="D59" s="10" t="s">
        <v>36</v>
      </c>
      <c r="E59" s="87" t="s">
        <v>94</v>
      </c>
      <c r="F59" s="93">
        <v>0</v>
      </c>
      <c r="G59" s="94">
        <v>0</v>
      </c>
      <c r="H59" s="42">
        <v>5</v>
      </c>
      <c r="I59" s="89">
        <v>1</v>
      </c>
      <c r="J59" s="91"/>
    </row>
    <row r="60" spans="1:10" ht="111" customHeight="1">
      <c r="A60" s="92" t="s">
        <v>49</v>
      </c>
      <c r="B60" s="11" t="s">
        <v>81</v>
      </c>
      <c r="C60" s="12" t="s">
        <v>77</v>
      </c>
      <c r="D60" s="10" t="s">
        <v>75</v>
      </c>
      <c r="E60" s="87" t="s">
        <v>33</v>
      </c>
      <c r="F60" s="93">
        <v>100</v>
      </c>
      <c r="G60" s="94">
        <v>100</v>
      </c>
      <c r="H60" s="42">
        <v>5</v>
      </c>
      <c r="I60" s="89">
        <f t="shared" si="1"/>
        <v>1</v>
      </c>
      <c r="J60" s="91"/>
    </row>
    <row r="61" spans="1:10" ht="105">
      <c r="A61" s="92" t="s">
        <v>50</v>
      </c>
      <c r="B61" s="11" t="s">
        <v>81</v>
      </c>
      <c r="C61" s="12" t="s">
        <v>77</v>
      </c>
      <c r="D61" s="10" t="s">
        <v>38</v>
      </c>
      <c r="E61" s="87" t="s">
        <v>33</v>
      </c>
      <c r="F61" s="93">
        <v>0</v>
      </c>
      <c r="G61" s="94">
        <v>0</v>
      </c>
      <c r="H61" s="42">
        <v>5</v>
      </c>
      <c r="I61" s="89" t="e">
        <f t="shared" si="1"/>
        <v>#DIV/0!</v>
      </c>
      <c r="J61" s="91"/>
    </row>
    <row r="62" spans="1:10" ht="105">
      <c r="A62" s="92" t="s">
        <v>51</v>
      </c>
      <c r="B62" s="11" t="s">
        <v>81</v>
      </c>
      <c r="C62" s="12" t="s">
        <v>77</v>
      </c>
      <c r="D62" s="10" t="s">
        <v>37</v>
      </c>
      <c r="E62" s="87" t="s">
        <v>33</v>
      </c>
      <c r="F62" s="93">
        <v>100</v>
      </c>
      <c r="G62" s="94">
        <v>100</v>
      </c>
      <c r="H62" s="42">
        <v>5</v>
      </c>
      <c r="I62" s="89">
        <f t="shared" si="1"/>
        <v>1</v>
      </c>
      <c r="J62" s="91"/>
    </row>
    <row r="63" spans="1:10" ht="255.75" customHeight="1" thickBot="1">
      <c r="A63" s="92" t="s">
        <v>52</v>
      </c>
      <c r="B63" s="13" t="s">
        <v>81</v>
      </c>
      <c r="C63" s="14" t="s">
        <v>77</v>
      </c>
      <c r="D63" s="15" t="s">
        <v>35</v>
      </c>
      <c r="E63" s="87" t="s">
        <v>33</v>
      </c>
      <c r="F63" s="93">
        <v>100</v>
      </c>
      <c r="G63" s="94">
        <v>100</v>
      </c>
      <c r="H63" s="42">
        <v>5</v>
      </c>
      <c r="I63" s="89">
        <v>1</v>
      </c>
      <c r="J63" s="91"/>
    </row>
    <row r="64" spans="1:10" ht="105">
      <c r="A64" s="95" t="s">
        <v>45</v>
      </c>
      <c r="B64" s="8" t="s">
        <v>82</v>
      </c>
      <c r="C64" s="9" t="s">
        <v>77</v>
      </c>
      <c r="D64" s="10" t="s">
        <v>32</v>
      </c>
      <c r="E64" s="87" t="s">
        <v>33</v>
      </c>
      <c r="F64" s="89">
        <v>12.5</v>
      </c>
      <c r="G64" s="89">
        <v>100</v>
      </c>
      <c r="H64" s="42">
        <v>5</v>
      </c>
      <c r="I64" s="89">
        <f t="shared" si="1"/>
        <v>8</v>
      </c>
      <c r="J64" s="91"/>
    </row>
    <row r="65" spans="1:10" ht="105">
      <c r="A65" s="92" t="s">
        <v>53</v>
      </c>
      <c r="B65" s="11" t="s">
        <v>82</v>
      </c>
      <c r="C65" s="12" t="s">
        <v>77</v>
      </c>
      <c r="D65" s="10" t="s">
        <v>36</v>
      </c>
      <c r="E65" s="87" t="s">
        <v>94</v>
      </c>
      <c r="F65" s="93">
        <v>0</v>
      </c>
      <c r="G65" s="94">
        <v>0</v>
      </c>
      <c r="H65" s="42">
        <v>5</v>
      </c>
      <c r="I65" s="89">
        <v>1</v>
      </c>
      <c r="J65" s="91"/>
    </row>
    <row r="66" spans="1:10" ht="105">
      <c r="A66" s="92" t="s">
        <v>54</v>
      </c>
      <c r="B66" s="11" t="s">
        <v>82</v>
      </c>
      <c r="C66" s="12" t="s">
        <v>77</v>
      </c>
      <c r="D66" s="10" t="s">
        <v>75</v>
      </c>
      <c r="E66" s="87" t="s">
        <v>33</v>
      </c>
      <c r="F66" s="93">
        <v>100</v>
      </c>
      <c r="G66" s="94">
        <v>100</v>
      </c>
      <c r="H66" s="42">
        <v>5</v>
      </c>
      <c r="I66" s="89">
        <f t="shared" si="1"/>
        <v>1</v>
      </c>
      <c r="J66" s="91"/>
    </row>
    <row r="67" spans="1:10" ht="105">
      <c r="A67" s="92" t="s">
        <v>55</v>
      </c>
      <c r="B67" s="11" t="s">
        <v>82</v>
      </c>
      <c r="C67" s="12" t="s">
        <v>77</v>
      </c>
      <c r="D67" s="10" t="s">
        <v>38</v>
      </c>
      <c r="E67" s="87" t="s">
        <v>33</v>
      </c>
      <c r="F67" s="93">
        <v>100</v>
      </c>
      <c r="G67" s="94">
        <v>100</v>
      </c>
      <c r="H67" s="42">
        <v>5</v>
      </c>
      <c r="I67" s="89">
        <f t="shared" si="1"/>
        <v>1</v>
      </c>
      <c r="J67" s="91"/>
    </row>
    <row r="68" spans="1:10" ht="105">
      <c r="A68" s="92" t="s">
        <v>56</v>
      </c>
      <c r="B68" s="11" t="s">
        <v>82</v>
      </c>
      <c r="C68" s="12" t="s">
        <v>77</v>
      </c>
      <c r="D68" s="10" t="s">
        <v>37</v>
      </c>
      <c r="E68" s="87" t="s">
        <v>33</v>
      </c>
      <c r="F68" s="93">
        <v>100</v>
      </c>
      <c r="G68" s="94">
        <v>100</v>
      </c>
      <c r="H68" s="42">
        <v>5</v>
      </c>
      <c r="I68" s="89">
        <f t="shared" si="1"/>
        <v>1</v>
      </c>
      <c r="J68" s="91"/>
    </row>
    <row r="69" spans="1:10" ht="260.25" customHeight="1" thickBot="1">
      <c r="A69" s="92" t="s">
        <v>57</v>
      </c>
      <c r="B69" s="13" t="s">
        <v>82</v>
      </c>
      <c r="C69" s="14" t="s">
        <v>77</v>
      </c>
      <c r="D69" s="15" t="s">
        <v>35</v>
      </c>
      <c r="E69" s="87" t="s">
        <v>33</v>
      </c>
      <c r="F69" s="93">
        <v>0</v>
      </c>
      <c r="G69" s="94">
        <v>0</v>
      </c>
      <c r="H69" s="42">
        <v>5</v>
      </c>
      <c r="I69" s="89">
        <v>1</v>
      </c>
      <c r="J69" s="91"/>
    </row>
    <row r="70" spans="1:10" ht="105">
      <c r="A70" s="95" t="s">
        <v>46</v>
      </c>
      <c r="B70" s="8" t="s">
        <v>84</v>
      </c>
      <c r="C70" s="96" t="s">
        <v>77</v>
      </c>
      <c r="D70" s="16" t="s">
        <v>32</v>
      </c>
      <c r="E70" s="87" t="s">
        <v>33</v>
      </c>
      <c r="F70" s="89">
        <v>20.83</v>
      </c>
      <c r="G70" s="42">
        <v>100</v>
      </c>
      <c r="H70" s="42">
        <v>5</v>
      </c>
      <c r="I70" s="89">
        <f t="shared" si="1"/>
        <v>4.800768122899664</v>
      </c>
      <c r="J70" s="91"/>
    </row>
    <row r="71" spans="1:10" ht="105">
      <c r="A71" s="92" t="s">
        <v>58</v>
      </c>
      <c r="B71" s="11" t="s">
        <v>84</v>
      </c>
      <c r="C71" s="97" t="s">
        <v>77</v>
      </c>
      <c r="D71" s="17" t="s">
        <v>36</v>
      </c>
      <c r="E71" s="87" t="s">
        <v>33</v>
      </c>
      <c r="F71" s="93">
        <v>0</v>
      </c>
      <c r="G71" s="94">
        <v>0</v>
      </c>
      <c r="H71" s="42">
        <v>5</v>
      </c>
      <c r="I71" s="89">
        <v>1</v>
      </c>
      <c r="J71" s="91"/>
    </row>
    <row r="72" spans="1:10" ht="115.5" customHeight="1">
      <c r="A72" s="92" t="s">
        <v>59</v>
      </c>
      <c r="B72" s="11" t="s">
        <v>84</v>
      </c>
      <c r="C72" s="97" t="s">
        <v>77</v>
      </c>
      <c r="D72" s="17" t="s">
        <v>75</v>
      </c>
      <c r="E72" s="87" t="s">
        <v>33</v>
      </c>
      <c r="F72" s="93">
        <v>100</v>
      </c>
      <c r="G72" s="94">
        <v>100</v>
      </c>
      <c r="H72" s="42">
        <v>5</v>
      </c>
      <c r="I72" s="89">
        <f t="shared" si="1"/>
        <v>1</v>
      </c>
      <c r="J72" s="91"/>
    </row>
    <row r="73" spans="1:10" ht="105">
      <c r="A73" s="92" t="s">
        <v>60</v>
      </c>
      <c r="B73" s="11" t="s">
        <v>84</v>
      </c>
      <c r="C73" s="97" t="s">
        <v>77</v>
      </c>
      <c r="D73" s="17" t="s">
        <v>38</v>
      </c>
      <c r="E73" s="87" t="s">
        <v>33</v>
      </c>
      <c r="F73" s="93">
        <v>100</v>
      </c>
      <c r="G73" s="94">
        <v>100</v>
      </c>
      <c r="H73" s="42">
        <v>5</v>
      </c>
      <c r="I73" s="89">
        <f t="shared" si="1"/>
        <v>1</v>
      </c>
      <c r="J73" s="91"/>
    </row>
    <row r="74" spans="1:10" ht="105">
      <c r="A74" s="92" t="s">
        <v>61</v>
      </c>
      <c r="B74" s="11" t="s">
        <v>84</v>
      </c>
      <c r="C74" s="97" t="s">
        <v>77</v>
      </c>
      <c r="D74" s="17" t="s">
        <v>37</v>
      </c>
      <c r="E74" s="87" t="s">
        <v>33</v>
      </c>
      <c r="F74" s="93">
        <v>100</v>
      </c>
      <c r="G74" s="94">
        <v>100</v>
      </c>
      <c r="H74" s="42">
        <v>5</v>
      </c>
      <c r="I74" s="89">
        <f t="shared" si="1"/>
        <v>1</v>
      </c>
      <c r="J74" s="91"/>
    </row>
    <row r="75" spans="1:10" ht="333" customHeight="1" thickBot="1">
      <c r="A75" s="92" t="s">
        <v>62</v>
      </c>
      <c r="B75" s="13" t="s">
        <v>84</v>
      </c>
      <c r="C75" s="98" t="s">
        <v>77</v>
      </c>
      <c r="D75" s="18" t="s">
        <v>35</v>
      </c>
      <c r="E75" s="87" t="s">
        <v>33</v>
      </c>
      <c r="F75" s="93">
        <v>0</v>
      </c>
      <c r="G75" s="94">
        <v>0</v>
      </c>
      <c r="H75" s="42">
        <v>5</v>
      </c>
      <c r="I75" s="89">
        <v>1</v>
      </c>
      <c r="J75" s="91"/>
    </row>
    <row r="76" spans="1:10" ht="105">
      <c r="A76" s="95" t="s">
        <v>47</v>
      </c>
      <c r="B76" s="8" t="s">
        <v>86</v>
      </c>
      <c r="C76" s="96" t="s">
        <v>77</v>
      </c>
      <c r="D76" s="16" t="s">
        <v>32</v>
      </c>
      <c r="E76" s="87" t="s">
        <v>33</v>
      </c>
      <c r="F76" s="89">
        <v>25</v>
      </c>
      <c r="G76" s="42">
        <v>100</v>
      </c>
      <c r="H76" s="42">
        <v>5</v>
      </c>
      <c r="I76" s="89">
        <f t="shared" si="1"/>
        <v>4</v>
      </c>
      <c r="J76" s="91"/>
    </row>
    <row r="77" spans="1:10" ht="105">
      <c r="A77" s="92" t="s">
        <v>63</v>
      </c>
      <c r="B77" s="11" t="s">
        <v>86</v>
      </c>
      <c r="C77" s="99" t="s">
        <v>77</v>
      </c>
      <c r="D77" s="17" t="s">
        <v>36</v>
      </c>
      <c r="E77" s="87" t="s">
        <v>33</v>
      </c>
      <c r="F77" s="93">
        <v>0</v>
      </c>
      <c r="G77" s="94">
        <v>0</v>
      </c>
      <c r="H77" s="42">
        <v>5</v>
      </c>
      <c r="I77" s="89">
        <v>1</v>
      </c>
      <c r="J77" s="91"/>
    </row>
    <row r="78" spans="1:10" ht="111" customHeight="1">
      <c r="A78" s="92" t="s">
        <v>64</v>
      </c>
      <c r="B78" s="11" t="s">
        <v>86</v>
      </c>
      <c r="C78" s="99" t="s">
        <v>77</v>
      </c>
      <c r="D78" s="17" t="s">
        <v>75</v>
      </c>
      <c r="E78" s="87" t="s">
        <v>33</v>
      </c>
      <c r="F78" s="93">
        <v>100</v>
      </c>
      <c r="G78" s="94">
        <v>100</v>
      </c>
      <c r="H78" s="42">
        <v>5</v>
      </c>
      <c r="I78" s="89">
        <f t="shared" si="1"/>
        <v>1</v>
      </c>
      <c r="J78" s="91"/>
    </row>
    <row r="79" spans="1:10" ht="105">
      <c r="A79" s="92" t="s">
        <v>65</v>
      </c>
      <c r="B79" s="11" t="s">
        <v>86</v>
      </c>
      <c r="C79" s="99" t="s">
        <v>77</v>
      </c>
      <c r="D79" s="17" t="s">
        <v>38</v>
      </c>
      <c r="E79" s="87" t="s">
        <v>33</v>
      </c>
      <c r="F79" s="93">
        <v>100</v>
      </c>
      <c r="G79" s="94">
        <v>100</v>
      </c>
      <c r="H79" s="42">
        <v>5</v>
      </c>
      <c r="I79" s="89">
        <f t="shared" si="1"/>
        <v>1</v>
      </c>
      <c r="J79" s="91"/>
    </row>
    <row r="80" spans="1:10" ht="105">
      <c r="A80" s="92" t="s">
        <v>66</v>
      </c>
      <c r="B80" s="11" t="s">
        <v>86</v>
      </c>
      <c r="C80" s="99" t="s">
        <v>77</v>
      </c>
      <c r="D80" s="17" t="s">
        <v>37</v>
      </c>
      <c r="E80" s="87" t="s">
        <v>33</v>
      </c>
      <c r="F80" s="93">
        <v>100</v>
      </c>
      <c r="G80" s="94">
        <v>100</v>
      </c>
      <c r="H80" s="42">
        <v>5</v>
      </c>
      <c r="I80" s="89">
        <f t="shared" si="1"/>
        <v>1</v>
      </c>
      <c r="J80" s="91"/>
    </row>
    <row r="81" spans="1:10" ht="330.75" thickBot="1">
      <c r="A81" s="92" t="s">
        <v>67</v>
      </c>
      <c r="B81" s="13" t="s">
        <v>86</v>
      </c>
      <c r="C81" s="100" t="s">
        <v>77</v>
      </c>
      <c r="D81" s="18" t="s">
        <v>35</v>
      </c>
      <c r="E81" s="87" t="s">
        <v>33</v>
      </c>
      <c r="F81" s="93">
        <v>0</v>
      </c>
      <c r="G81" s="94">
        <v>0</v>
      </c>
      <c r="H81" s="42">
        <v>5</v>
      </c>
      <c r="I81" s="89">
        <v>1</v>
      </c>
      <c r="J81" s="91"/>
    </row>
    <row r="82" spans="1:10" ht="60">
      <c r="A82" s="101">
        <v>6</v>
      </c>
      <c r="B82" s="102" t="s">
        <v>97</v>
      </c>
      <c r="C82" s="10" t="s">
        <v>100</v>
      </c>
      <c r="D82" s="10" t="s">
        <v>32</v>
      </c>
      <c r="E82" s="10" t="s">
        <v>101</v>
      </c>
      <c r="F82" s="103">
        <v>100</v>
      </c>
      <c r="G82" s="103">
        <v>100</v>
      </c>
      <c r="H82" s="104">
        <v>100</v>
      </c>
      <c r="I82" s="105">
        <v>5</v>
      </c>
      <c r="J82" s="91"/>
    </row>
    <row r="83" spans="1:10" ht="330">
      <c r="A83" s="106" t="s">
        <v>108</v>
      </c>
      <c r="B83" s="102" t="s">
        <v>97</v>
      </c>
      <c r="C83" s="10" t="s">
        <v>100</v>
      </c>
      <c r="D83" s="10" t="s">
        <v>35</v>
      </c>
      <c r="E83" s="10" t="s">
        <v>101</v>
      </c>
      <c r="F83" s="103">
        <v>100</v>
      </c>
      <c r="G83" s="103">
        <v>100</v>
      </c>
      <c r="H83" s="104">
        <v>100</v>
      </c>
      <c r="I83" s="105">
        <v>5</v>
      </c>
      <c r="J83" s="91"/>
    </row>
    <row r="84" spans="1:10" ht="75">
      <c r="A84" s="106" t="s">
        <v>108</v>
      </c>
      <c r="B84" s="102" t="s">
        <v>97</v>
      </c>
      <c r="C84" s="10" t="s">
        <v>100</v>
      </c>
      <c r="D84" s="10" t="s">
        <v>37</v>
      </c>
      <c r="E84" s="10" t="s">
        <v>101</v>
      </c>
      <c r="F84" s="103">
        <v>100</v>
      </c>
      <c r="G84" s="103">
        <v>100</v>
      </c>
      <c r="H84" s="104">
        <v>100</v>
      </c>
      <c r="I84" s="105">
        <v>5</v>
      </c>
      <c r="J84" s="91"/>
    </row>
    <row r="85" spans="1:10" ht="30">
      <c r="A85" s="106" t="s">
        <v>109</v>
      </c>
      <c r="B85" s="102" t="s">
        <v>97</v>
      </c>
      <c r="C85" s="10" t="s">
        <v>100</v>
      </c>
      <c r="D85" s="10" t="s">
        <v>102</v>
      </c>
      <c r="E85" s="10" t="s">
        <v>101</v>
      </c>
      <c r="F85" s="103">
        <v>100</v>
      </c>
      <c r="G85" s="103">
        <v>100</v>
      </c>
      <c r="H85" s="104">
        <v>100</v>
      </c>
      <c r="I85" s="105">
        <v>5</v>
      </c>
      <c r="J85" s="91"/>
    </row>
    <row r="86" spans="1:10" ht="30">
      <c r="A86" s="106" t="s">
        <v>110</v>
      </c>
      <c r="B86" s="102" t="s">
        <v>97</v>
      </c>
      <c r="C86" s="10" t="s">
        <v>100</v>
      </c>
      <c r="D86" s="10" t="s">
        <v>38</v>
      </c>
      <c r="E86" s="10" t="s">
        <v>101</v>
      </c>
      <c r="F86" s="103">
        <v>100</v>
      </c>
      <c r="G86" s="103">
        <v>100</v>
      </c>
      <c r="H86" s="104">
        <v>100</v>
      </c>
      <c r="I86" s="105">
        <v>5</v>
      </c>
      <c r="J86" s="91"/>
    </row>
    <row r="87" spans="1:10" ht="60">
      <c r="A87" s="101">
        <v>7</v>
      </c>
      <c r="B87" s="102" t="s">
        <v>96</v>
      </c>
      <c r="C87" s="10" t="s">
        <v>100</v>
      </c>
      <c r="D87" s="10" t="s">
        <v>32</v>
      </c>
      <c r="E87" s="10" t="s">
        <v>101</v>
      </c>
      <c r="F87" s="103">
        <v>100</v>
      </c>
      <c r="G87" s="103">
        <v>100</v>
      </c>
      <c r="H87" s="104">
        <v>100</v>
      </c>
      <c r="I87" s="105">
        <v>5</v>
      </c>
      <c r="J87" s="91"/>
    </row>
    <row r="88" spans="1:10" ht="330">
      <c r="A88" s="106" t="s">
        <v>111</v>
      </c>
      <c r="B88" s="102" t="s">
        <v>96</v>
      </c>
      <c r="C88" s="10" t="s">
        <v>100</v>
      </c>
      <c r="D88" s="10" t="s">
        <v>35</v>
      </c>
      <c r="E88" s="10">
        <v>0</v>
      </c>
      <c r="F88" s="103">
        <v>100</v>
      </c>
      <c r="G88" s="103">
        <v>100</v>
      </c>
      <c r="H88" s="104">
        <v>100</v>
      </c>
      <c r="I88" s="105">
        <v>5</v>
      </c>
      <c r="J88" s="91"/>
    </row>
    <row r="89" spans="1:10" ht="75">
      <c r="A89" s="106" t="s">
        <v>112</v>
      </c>
      <c r="B89" s="102" t="s">
        <v>96</v>
      </c>
      <c r="C89" s="10" t="s">
        <v>100</v>
      </c>
      <c r="D89" s="10" t="s">
        <v>37</v>
      </c>
      <c r="E89" s="10" t="s">
        <v>101</v>
      </c>
      <c r="F89" s="103">
        <v>100</v>
      </c>
      <c r="G89" s="103">
        <v>100</v>
      </c>
      <c r="H89" s="104">
        <v>100</v>
      </c>
      <c r="I89" s="105">
        <v>5</v>
      </c>
      <c r="J89" s="91"/>
    </row>
    <row r="90" spans="1:10" ht="30">
      <c r="A90" s="106" t="s">
        <v>113</v>
      </c>
      <c r="B90" s="102" t="s">
        <v>96</v>
      </c>
      <c r="C90" s="10" t="s">
        <v>100</v>
      </c>
      <c r="D90" s="10" t="s">
        <v>102</v>
      </c>
      <c r="E90" s="10" t="s">
        <v>101</v>
      </c>
      <c r="F90" s="103">
        <v>100</v>
      </c>
      <c r="G90" s="103">
        <v>100</v>
      </c>
      <c r="H90" s="104">
        <v>100</v>
      </c>
      <c r="I90" s="105">
        <v>5</v>
      </c>
      <c r="J90" s="91"/>
    </row>
    <row r="91" spans="1:10" ht="30">
      <c r="A91" s="106" t="s">
        <v>114</v>
      </c>
      <c r="B91" s="102" t="s">
        <v>96</v>
      </c>
      <c r="C91" s="10" t="s">
        <v>100</v>
      </c>
      <c r="D91" s="10" t="s">
        <v>38</v>
      </c>
      <c r="E91" s="10" t="s">
        <v>101</v>
      </c>
      <c r="F91" s="103">
        <v>100</v>
      </c>
      <c r="G91" s="103">
        <v>100</v>
      </c>
      <c r="H91" s="104">
        <v>100</v>
      </c>
      <c r="I91" s="105">
        <v>5</v>
      </c>
      <c r="J91" s="91"/>
    </row>
    <row r="92" spans="1:10" ht="60">
      <c r="A92" s="101">
        <v>8</v>
      </c>
      <c r="B92" s="102" t="s">
        <v>98</v>
      </c>
      <c r="C92" s="10" t="s">
        <v>103</v>
      </c>
      <c r="D92" s="10" t="s">
        <v>32</v>
      </c>
      <c r="E92" s="10" t="s">
        <v>101</v>
      </c>
      <c r="F92" s="103">
        <v>100</v>
      </c>
      <c r="G92" s="103">
        <v>100</v>
      </c>
      <c r="H92" s="104">
        <v>100</v>
      </c>
      <c r="I92" s="105">
        <v>5</v>
      </c>
      <c r="J92" s="91"/>
    </row>
    <row r="93" spans="1:10" ht="30">
      <c r="A93" s="106" t="s">
        <v>115</v>
      </c>
      <c r="B93" s="102" t="s">
        <v>98</v>
      </c>
      <c r="C93" s="10" t="s">
        <v>103</v>
      </c>
      <c r="D93" s="10" t="s">
        <v>104</v>
      </c>
      <c r="E93" s="107" t="s">
        <v>94</v>
      </c>
      <c r="F93" s="103">
        <v>5</v>
      </c>
      <c r="G93" s="103">
        <v>6</v>
      </c>
      <c r="H93" s="104">
        <v>5</v>
      </c>
      <c r="I93" s="105">
        <v>5</v>
      </c>
      <c r="J93" s="91"/>
    </row>
    <row r="94" spans="1:10" ht="30">
      <c r="A94" s="106" t="s">
        <v>116</v>
      </c>
      <c r="B94" s="102" t="s">
        <v>98</v>
      </c>
      <c r="C94" s="10" t="s">
        <v>103</v>
      </c>
      <c r="D94" s="10" t="s">
        <v>105</v>
      </c>
      <c r="E94" s="107" t="s">
        <v>106</v>
      </c>
      <c r="F94" s="103">
        <v>0</v>
      </c>
      <c r="G94" s="103">
        <v>15</v>
      </c>
      <c r="H94" s="104">
        <v>0</v>
      </c>
      <c r="I94" s="105">
        <v>5</v>
      </c>
      <c r="J94" s="91"/>
    </row>
    <row r="95" spans="1:10" ht="30">
      <c r="A95" s="106" t="s">
        <v>117</v>
      </c>
      <c r="B95" s="102" t="s">
        <v>98</v>
      </c>
      <c r="C95" s="10" t="s">
        <v>103</v>
      </c>
      <c r="D95" s="10" t="s">
        <v>107</v>
      </c>
      <c r="E95" s="107" t="s">
        <v>101</v>
      </c>
      <c r="F95" s="103">
        <v>100</v>
      </c>
      <c r="G95" s="103">
        <v>100</v>
      </c>
      <c r="H95" s="104">
        <v>100</v>
      </c>
      <c r="I95" s="105">
        <v>5</v>
      </c>
      <c r="J95" s="91"/>
    </row>
    <row r="96" spans="1:10" ht="15">
      <c r="A96" s="108"/>
      <c r="B96" s="31"/>
      <c r="C96" s="32"/>
      <c r="D96" s="32"/>
      <c r="E96" s="109"/>
      <c r="F96" s="110"/>
      <c r="G96" s="39"/>
      <c r="H96" s="109"/>
      <c r="I96" s="26"/>
      <c r="J96" s="54"/>
    </row>
  </sheetData>
  <sheetProtection/>
  <autoFilter ref="B51:I81"/>
  <mergeCells count="42">
    <mergeCell ref="H49:H50"/>
    <mergeCell ref="A49:A50"/>
    <mergeCell ref="B49:B50"/>
    <mergeCell ref="H23:H24"/>
    <mergeCell ref="C49:C50"/>
    <mergeCell ref="A40:G40"/>
    <mergeCell ref="A39:G39"/>
    <mergeCell ref="C23:C24"/>
    <mergeCell ref="A36:D36"/>
    <mergeCell ref="A8:G8"/>
    <mergeCell ref="A9:G9"/>
    <mergeCell ref="A10:G10"/>
    <mergeCell ref="A12:G12"/>
    <mergeCell ref="A13:G13"/>
    <mergeCell ref="A21:G21"/>
    <mergeCell ref="A20:G20"/>
    <mergeCell ref="A14:G14"/>
    <mergeCell ref="A11:G11"/>
    <mergeCell ref="A1:B1"/>
    <mergeCell ref="A2:B4"/>
    <mergeCell ref="G2:G3"/>
    <mergeCell ref="A5:G5"/>
    <mergeCell ref="A6:G6"/>
    <mergeCell ref="A7:G7"/>
    <mergeCell ref="K26:K35"/>
    <mergeCell ref="B31:D31"/>
    <mergeCell ref="L23:L24"/>
    <mergeCell ref="K23:K24"/>
    <mergeCell ref="I23:I24"/>
    <mergeCell ref="J23:J24"/>
    <mergeCell ref="D23:D24"/>
    <mergeCell ref="B23:B24"/>
    <mergeCell ref="J49:J50"/>
    <mergeCell ref="F23:F24"/>
    <mergeCell ref="G23:G24"/>
    <mergeCell ref="G49:G50"/>
    <mergeCell ref="A23:A24"/>
    <mergeCell ref="E23:E24"/>
    <mergeCell ref="F49:F50"/>
    <mergeCell ref="A47:G47"/>
    <mergeCell ref="D49:E49"/>
    <mergeCell ref="A46:G46"/>
  </mergeCells>
  <printOptions/>
  <pageMargins left="0.07874015748031496" right="0.11811023622047245" top="0.19" bottom="0.16" header="0.24" footer="0.19"/>
  <pageSetup fitToHeight="0" fitToWidth="1" horizontalDpi="600" verticalDpi="600" orientation="landscape" paperSize="9" scale="35" r:id="rId2"/>
  <headerFooter>
    <oddFooter>&amp;R&amp;P</oddFooter>
  </headerFooter>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yoros</cp:lastModifiedBy>
  <cp:lastPrinted>2020-10-22T08:25:06Z</cp:lastPrinted>
  <dcterms:created xsi:type="dcterms:W3CDTF">2016-02-04T06:52:46Z</dcterms:created>
  <dcterms:modified xsi:type="dcterms:W3CDTF">2020-10-23T07:51:34Z</dcterms:modified>
  <cp:category/>
  <cp:version/>
  <cp:contentType/>
  <cp:contentStatus/>
</cp:coreProperties>
</file>