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380-пп" sheetId="1" r:id="rId1"/>
  </sheets>
  <definedNames>
    <definedName name="_xlnm._FilterDatabase" localSheetId="0" hidden="1">'380-пп'!$B$54:$I$84</definedName>
    <definedName name="Par179" localSheetId="0">'380-пп'!$A$45</definedName>
    <definedName name="Par180" localSheetId="0">'380-пп'!$B$45</definedName>
    <definedName name="Par203" localSheetId="0">'380-пп'!$E$54</definedName>
    <definedName name="Par204" localSheetId="0">'380-пп'!$F$54</definedName>
    <definedName name="Par208" localSheetId="0">'380-пп'!#REF!</definedName>
    <definedName name="Par217" localSheetId="0">'380-пп'!$A$55</definedName>
    <definedName name="Par235" localSheetId="0">'380-пп'!$A$57</definedName>
    <definedName name="Par253" localSheetId="0">'380-пп'!$A$59</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'380-пп'!$F$27</definedName>
    <definedName name="Par98" localSheetId="0">'380-пп'!$G$27</definedName>
    <definedName name="_xlnm.Print_Area" localSheetId="0">'380-пп'!$A$1:$L$99</definedName>
  </definedNames>
  <calcPr fullCalcOnLoad="1"/>
</workbook>
</file>

<file path=xl/sharedStrings.xml><?xml version="1.0" encoding="utf-8"?>
<sst xmlns="http://schemas.openxmlformats.org/spreadsheetml/2006/main" count="312" uniqueCount="141">
  <si>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</si>
  <si>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</si>
  <si>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</si>
  <si>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</si>
  <si>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</si>
  <si>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</si>
  <si>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</si>
  <si>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</si>
  <si>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</si>
  <si>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</si>
  <si>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</si>
  <si>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</si>
  <si>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</si>
  <si>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</si>
  <si>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</si>
  <si>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</si>
  <si>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</si>
  <si>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</si>
  <si>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</si>
  <si>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</si>
  <si>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</si>
  <si>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</si>
  <si>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</si>
  <si>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</si>
  <si>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</si>
  <si>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</si>
  <si>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</si>
  <si>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</si>
  <si>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</si>
  <si>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</si>
  <si>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</si>
  <si>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</si>
  <si>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</si>
  <si>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</si>
  <si>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</si>
  <si>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</si>
  <si>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</si>
  <si>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</si>
  <si>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</si>
  <si>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</si>
  <si>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</si>
  <si>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</si>
  <si>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</si>
  <si>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</si>
  <si>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</si>
  <si>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</si>
  <si>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</si>
  <si>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</si>
  <si>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</si>
  <si>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</si>
  <si>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</si>
  <si>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</si>
  <si>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</si>
  <si>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</si>
  <si>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</si>
  <si>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</si>
  <si>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</si>
  <si>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</si>
  <si>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</si>
  <si>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</si>
  <si>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</si>
  <si>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</si>
  <si>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</si>
  <si>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</si>
  <si>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</si>
  <si>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</si>
  <si>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</si>
  <si>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</si>
  <si>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</si>
  <si>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</si>
  <si>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</si>
  <si>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</si>
  <si>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</si>
  <si>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</si>
  <si>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</si>
  <si>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</si>
  <si>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</si>
  <si>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</si>
  <si>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</si>
  <si>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</si>
  <si>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</si>
  <si>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</si>
  <si>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</si>
  <si>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</si>
  <si>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</si>
  <si>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</si>
  <si>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</si>
  <si>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</si>
  <si>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</si>
  <si>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</si>
  <si>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</si>
  <si>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</si>
  <si>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</si>
  <si>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</si>
  <si>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</si>
  <si>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280000000120003330522046001801600001005100101</t>
  </si>
  <si>
    <t>280000000120003330522046001801500001007100101</t>
  </si>
  <si>
    <t>22889000Р69100310002001</t>
  </si>
  <si>
    <t>Семей</t>
  </si>
  <si>
    <t>Предоставление социального обслуживания в полустационарной форме</t>
  </si>
  <si>
    <t>Процент</t>
  </si>
  <si>
    <t>Удовлетворенность получателей социальных услуг в оказанных социальных услугах</t>
  </si>
  <si>
    <t>Социальное сопровождение граждан нуждающихся в социальном обслуживании</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</si>
  <si>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</si>
  <si>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</si>
  <si>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</si>
  <si>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</si>
  <si>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6.1.</t>
  </si>
  <si>
    <t>6.2.</t>
  </si>
  <si>
    <t>6.3.</t>
  </si>
  <si>
    <t>7.1.</t>
  </si>
  <si>
    <t>7.2.</t>
  </si>
  <si>
    <t>7.3.</t>
  </si>
  <si>
    <t>7.4.</t>
  </si>
  <si>
    <t>8.1.</t>
  </si>
  <si>
    <t>8.2.</t>
  </si>
  <si>
    <t>8.3.</t>
  </si>
  <si>
    <t>Данные по СОСТОЯНИЮ СЧЕТА</t>
  </si>
  <si>
    <t>гр.7 итого ПОСТУПЛЕНИЕ СРЕДСТВ</t>
  </si>
  <si>
    <t>СКРЫТЬ!</t>
  </si>
  <si>
    <t>гр.6 План хозДеят-ти "ВЫПЛАТ" остатки за прошлый год (1111) разрешено</t>
  </si>
  <si>
    <t>гр8 ВЫПЛАТЫ итого плюс остатки за прошлый год (1111) по гр8</t>
  </si>
  <si>
    <t>ИЗ ГОС ЗАДАНИЯ план кол-во гр 6 + факт гр7</t>
  </si>
  <si>
    <t>Директор государственного бюджетного учреждения "Социально-реабилитационный центр для несовершеннолетних"Оленинского  района</t>
  </si>
  <si>
    <t>"Социально-рабилитационный центр для несовершеннолетних"  Оленинского района</t>
  </si>
  <si>
    <r>
      <t xml:space="preserve">(6 месяцев, </t>
    </r>
    <r>
      <rPr>
        <b/>
        <u val="single"/>
        <sz val="11"/>
        <rFont val="Times New Roman"/>
        <family val="1"/>
      </rPr>
      <t>9 месяцев</t>
    </r>
    <r>
      <rPr>
        <b/>
        <sz val="11"/>
        <rFont val="Times New Roman"/>
        <family val="1"/>
      </rPr>
      <t>,</t>
    </r>
    <r>
      <rPr>
        <b/>
        <sz val="12"/>
        <rFont val="Times New Roman"/>
        <family val="1"/>
      </rPr>
      <t xml:space="preserve"> год</t>
    </r>
    <r>
      <rPr>
        <sz val="11"/>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</si>
  <si>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</si>
  <si>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</si>
  <si>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</si>
  <si>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</si>
  <si>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r>
      <rPr>
        <b/>
        <sz val="11"/>
        <rFont val="Times New Roman"/>
        <family val="1"/>
      </rPr>
      <t xml:space="preserve">Государственная услуга 6    </t>
    </r>
    <r>
      <rPr>
        <sz val="11"/>
        <rFont val="Times New Roman"/>
        <family val="1"/>
      </rPr>
      <t xml:space="preserve">                               Предоставление срочных социальных услуг</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</si>
  <si>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</si>
  <si>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 xml:space="preserve">Государственная услуга 7    </t>
    </r>
    <r>
      <rPr>
        <sz val="11"/>
        <rFont val="Times New Roman"/>
        <family val="1"/>
      </rPr>
      <t xml:space="preserve">                               Предоставление срочных социальных услуг</t>
    </r>
  </si>
  <si>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</si>
  <si>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r>
      <t xml:space="preserve">Численность семей, получивших социальное сопровождение </t>
    </r>
    <r>
      <rPr>
        <sz val="11"/>
        <rFont val="Times New Roman"/>
        <family val="1"/>
      </rPr>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r>
  </si>
  <si>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</si>
  <si>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</si>
  <si>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r>
      <t xml:space="preserve">за отчетный период с </t>
    </r>
    <r>
      <rPr>
        <b/>
        <u val="single"/>
        <sz val="16"/>
        <rFont val="Times New Roman"/>
        <family val="1"/>
      </rPr>
      <t>01.01.2022</t>
    </r>
    <r>
      <rPr>
        <b/>
        <sz val="16"/>
        <rFont val="Times New Roman"/>
        <family val="1"/>
      </rPr>
      <t xml:space="preserve"> </t>
    </r>
    <r>
      <rPr>
        <sz val="11"/>
        <rFont val="Times New Roman"/>
        <family val="1"/>
      </rPr>
      <t xml:space="preserve">по </t>
    </r>
    <r>
      <rPr>
        <b/>
        <u val="single"/>
        <sz val="16"/>
        <rFont val="Times New Roman"/>
        <family val="1"/>
      </rPr>
      <t>31.12.2022</t>
    </r>
  </si>
  <si>
    <t>94 254 ,18</t>
  </si>
  <si>
    <t>__________ Т.В.Прозорова
" ______ "_______       2023 г.</t>
  </si>
  <si>
    <t>Исполнящий обязанности Министра семейной и демографической политики            Тверской области                                                                                                        _______________ М.Г.Рапохин
" ______ "  ______           2023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</si>
</sst>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s>
  <fonts count="54">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b/>
      <sz val="12"/>
      <name val="Times New Roman"/>
      <family val="1"/>
    </font>
    <font>
      <u val="single"/>
      <sz val="11"/>
      <name val="Times New Roman"/>
      <family val="1"/>
    </font>
    <font>
      <b/>
      <u val="single"/>
      <sz val="16"/>
      <name val="Times New Roman"/>
      <family val="1"/>
    </font>
    <font>
      <b/>
      <sz val="16"/>
      <name val="Times New Roman"/>
      <family val="1"/>
    </font>
    <font>
      <b/>
      <u val="single"/>
      <sz val="11"/>
      <name val="Times New Roman"/>
      <family val="1"/>
    </font>
    <font>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medium"/>
      <bottom style="medium"/>
    </border>
    <border>
      <left style="thin"/>
      <right>
        <color indexed="63"/>
      </right>
      <top style="medium"/>
      <bottom style="medium"/>
    </border>
    <border>
      <left style="thin"/>
      <right style="thin"/>
      <top style="medium"/>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color rgb="FF000000"/>
      </right>
      <top style="medium"/>
      <bottom style="medium"/>
    </border>
    <border>
      <left style="thin">
        <color rgb="FF000000"/>
      </left>
      <right>
        <color indexed="63"/>
      </right>
      <top style="medium"/>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color rgb="FF000000"/>
      </right>
      <top style="thin">
        <color rgb="FF000000"/>
      </top>
      <bottom style="thin">
        <color rgb="FF000000"/>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 fontId="35" fillId="0" borderId="1">
      <alignment horizontal="right" vertical="top" shrinkToFit="1"/>
      <protection/>
    </xf>
    <xf numFmtId="4" fontId="35" fillId="19" borderId="1">
      <alignment horizontal="right" vertical="top" shrinkToFit="1"/>
      <protection/>
    </xf>
    <xf numFmtId="4" fontId="35" fillId="20" borderId="2">
      <alignment horizontal="right" vertical="top" shrinkToFit="1"/>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2" borderId="0" applyNumberFormat="0" applyBorder="0" applyAlignment="0" applyProtection="0"/>
  </cellStyleXfs>
  <cellXfs count="138">
    <xf numFmtId="0" fontId="0" fillId="0" borderId="0" xfId="0" applyFont="1" applyAlignment="1">
      <alignment/>
    </xf>
    <xf numFmtId="0" fontId="53" fillId="0" borderId="0" xfId="0" applyFont="1" applyAlignment="1">
      <alignment/>
    </xf>
    <xf numFmtId="0" fontId="53" fillId="33" borderId="0" xfId="0" applyFont="1" applyFill="1" applyAlignment="1">
      <alignment/>
    </xf>
    <xf numFmtId="0" fontId="53" fillId="33" borderId="0" xfId="0" applyFont="1" applyFill="1" applyAlignment="1">
      <alignment horizontal="center" vertical="center"/>
    </xf>
    <xf numFmtId="0" fontId="53" fillId="0" borderId="0" xfId="0" applyFont="1" applyFill="1" applyAlignment="1">
      <alignment/>
    </xf>
    <xf numFmtId="0" fontId="53" fillId="0" borderId="0" xfId="0" applyFont="1" applyAlignment="1">
      <alignment horizontal="center" vertical="top"/>
    </xf>
    <xf numFmtId="49" fontId="2" fillId="0" borderId="12" xfId="0" applyNumberFormat="1" applyFont="1" applyFill="1" applyBorder="1" applyAlignment="1" quotePrefix="1">
      <alignment vertical="top" wrapText="1"/>
    </xf>
    <xf numFmtId="0" fontId="2" fillId="0" borderId="13"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top" wrapText="1"/>
    </xf>
    <xf numFmtId="49" fontId="2" fillId="0" borderId="16" xfId="0" applyNumberFormat="1" applyFont="1" applyFill="1" applyBorder="1" applyAlignment="1" quotePrefix="1">
      <alignment vertical="top" wrapText="1"/>
    </xf>
    <xf numFmtId="0" fontId="2" fillId="0" borderId="17" xfId="0" applyFont="1" applyFill="1" applyBorder="1" applyAlignment="1">
      <alignment vertical="top" wrapText="1"/>
    </xf>
    <xf numFmtId="0" fontId="2" fillId="0" borderId="1" xfId="0" applyNumberFormat="1" applyFont="1" applyFill="1" applyBorder="1" applyAlignment="1">
      <alignment vertical="top" wrapText="1"/>
    </xf>
    <xf numFmtId="49" fontId="2" fillId="0" borderId="18" xfId="0" applyNumberFormat="1" applyFont="1" applyFill="1" applyBorder="1" applyAlignment="1" quotePrefix="1">
      <alignment vertical="top" wrapText="1"/>
    </xf>
    <xf numFmtId="0" fontId="2" fillId="0" borderId="19" xfId="0" applyFont="1" applyFill="1" applyBorder="1" applyAlignment="1">
      <alignment vertical="top" wrapText="1"/>
    </xf>
    <xf numFmtId="49" fontId="2" fillId="0" borderId="20" xfId="0" applyNumberFormat="1" applyFont="1" applyFill="1" applyBorder="1" applyAlignment="1" quotePrefix="1">
      <alignment vertical="top" wrapText="1"/>
    </xf>
    <xf numFmtId="0" fontId="2" fillId="0" borderId="21" xfId="0" applyFont="1" applyFill="1" applyBorder="1" applyAlignment="1">
      <alignment vertical="top" wrapText="1"/>
    </xf>
    <xf numFmtId="0" fontId="6" fillId="0" borderId="1" xfId="0" applyNumberFormat="1" applyFont="1" applyFill="1" applyBorder="1" applyAlignment="1">
      <alignment vertical="top"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2" fontId="3" fillId="0" borderId="25"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2" fontId="3" fillId="0" borderId="26"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49" fontId="2" fillId="0" borderId="0" xfId="0" applyNumberFormat="1" applyFont="1" applyFill="1" applyBorder="1" applyAlignment="1" quotePrefix="1">
      <alignment vertical="top" wrapText="1"/>
    </xf>
    <xf numFmtId="0" fontId="2" fillId="0" borderId="0" xfId="0"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wrapText="1"/>
    </xf>
    <xf numFmtId="0" fontId="2" fillId="0" borderId="0" xfId="0" applyFont="1" applyFill="1" applyAlignment="1">
      <alignment horizontal="center" vertical="center"/>
    </xf>
    <xf numFmtId="0" fontId="2" fillId="0" borderId="0" xfId="0" applyFont="1" applyFill="1" applyAlignment="1">
      <alignment horizontal="left" wrapText="1"/>
    </xf>
    <xf numFmtId="0" fontId="4" fillId="0" borderId="0" xfId="0" applyFont="1" applyFill="1" applyAlignment="1">
      <alignment horizontal="left" wrapText="1"/>
    </xf>
    <xf numFmtId="0" fontId="2" fillId="0" borderId="0" xfId="0" applyFont="1" applyFill="1" applyBorder="1" applyAlignment="1">
      <alignment horizontal="center" vertical="center"/>
    </xf>
    <xf numFmtId="0" fontId="2" fillId="0" borderId="0" xfId="0" applyFont="1" applyFill="1" applyAlignment="1">
      <alignment horizontal="center" vertical="top"/>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top" wrapText="1"/>
    </xf>
    <xf numFmtId="0" fontId="2" fillId="0" borderId="19" xfId="0" applyFont="1" applyFill="1" applyBorder="1" applyAlignment="1">
      <alignment vertical="center" wrapText="1"/>
    </xf>
    <xf numFmtId="4" fontId="5" fillId="0" borderId="29" xfId="35" applyFont="1" applyFill="1" applyBorder="1" applyAlignment="1" applyProtection="1">
      <alignment horizontal="center" vertical="center" shrinkToFit="1"/>
      <protection/>
    </xf>
    <xf numFmtId="4" fontId="5" fillId="0" borderId="30" xfId="33" applyFont="1" applyFill="1" applyBorder="1" applyAlignment="1" applyProtection="1">
      <alignment horizontal="center" vertical="center" shrinkToFit="1"/>
      <protection/>
    </xf>
    <xf numFmtId="4" fontId="5" fillId="0" borderId="31" xfId="33" applyFont="1" applyFill="1" applyBorder="1" applyAlignment="1" applyProtection="1">
      <alignment horizontal="center" vertical="center" shrinkToFit="1"/>
      <protection/>
    </xf>
    <xf numFmtId="4" fontId="5" fillId="0" borderId="32" xfId="35" applyFont="1" applyFill="1" applyBorder="1" applyAlignment="1" applyProtection="1">
      <alignment horizontal="center" vertical="center" shrinkToFit="1"/>
      <protection/>
    </xf>
    <xf numFmtId="4" fontId="5" fillId="0" borderId="19"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9" fontId="2" fillId="0" borderId="0" xfId="60" applyFont="1" applyFill="1" applyAlignment="1">
      <alignment/>
    </xf>
    <xf numFmtId="0" fontId="2" fillId="0" borderId="0" xfId="0" applyFont="1" applyFill="1" applyBorder="1" applyAlignment="1">
      <alignment horizontal="center" vertical="top"/>
    </xf>
    <xf numFmtId="4" fontId="6" fillId="0" borderId="0" xfId="33" applyFont="1" applyFill="1" applyBorder="1" applyProtection="1">
      <alignment horizontal="right" vertical="top" shrinkToFit="1"/>
      <protection/>
    </xf>
    <xf numFmtId="0" fontId="2" fillId="0" borderId="0" xfId="0" applyFont="1" applyFill="1" applyBorder="1" applyAlignment="1">
      <alignment/>
    </xf>
    <xf numFmtId="4" fontId="6" fillId="0" borderId="0" xfId="34" applyFont="1" applyFill="1" applyBorder="1" applyProtection="1">
      <alignment horizontal="right" vertical="top" shrinkToFit="1"/>
      <protection/>
    </xf>
    <xf numFmtId="4" fontId="2" fillId="0" borderId="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top" wrapText="1"/>
    </xf>
    <xf numFmtId="4" fontId="4" fillId="0" borderId="26"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wrapText="1"/>
    </xf>
    <xf numFmtId="0" fontId="2" fillId="0" borderId="37" xfId="0" applyFont="1" applyFill="1" applyBorder="1" applyAlignment="1">
      <alignment/>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2" fillId="0" borderId="26" xfId="0" applyFont="1" applyFill="1" applyBorder="1" applyAlignment="1">
      <alignment horizontal="center" vertical="top"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vertical="top" wrapText="1"/>
    </xf>
    <xf numFmtId="4" fontId="4" fillId="0" borderId="14" xfId="0" applyNumberFormat="1" applyFont="1" applyFill="1" applyBorder="1" applyAlignment="1">
      <alignment horizontal="center" vertical="center"/>
    </xf>
    <xf numFmtId="0" fontId="2" fillId="0" borderId="35" xfId="0" applyFont="1" applyFill="1" applyBorder="1" applyAlignment="1">
      <alignment/>
    </xf>
    <xf numFmtId="0" fontId="12" fillId="0" borderId="14" xfId="0" applyNumberFormat="1" applyFont="1" applyFill="1" applyBorder="1" applyAlignment="1">
      <alignment vertical="top" wrapText="1"/>
    </xf>
    <xf numFmtId="0" fontId="5" fillId="0" borderId="39" xfId="0" applyNumberFormat="1" applyFont="1" applyFill="1" applyBorder="1" applyAlignment="1">
      <alignment horizontal="center" vertical="top" wrapText="1"/>
    </xf>
    <xf numFmtId="0" fontId="2" fillId="0" borderId="25" xfId="0" applyFont="1" applyFill="1" applyBorder="1" applyAlignment="1">
      <alignment/>
    </xf>
    <xf numFmtId="4" fontId="2" fillId="0" borderId="0" xfId="0" applyNumberFormat="1" applyFont="1" applyFill="1" applyBorder="1" applyAlignment="1">
      <alignment horizontal="center" vertical="center"/>
    </xf>
    <xf numFmtId="0" fontId="4" fillId="0" borderId="0" xfId="0" applyFont="1" applyFill="1" applyBorder="1" applyAlignment="1">
      <alignment/>
    </xf>
    <xf numFmtId="4" fontId="2" fillId="0" borderId="0" xfId="0" applyNumberFormat="1" applyFont="1" applyFill="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7" fillId="0" borderId="42" xfId="0" applyFont="1" applyFill="1" applyBorder="1" applyAlignment="1">
      <alignment horizontal="center" vertical="top" wrapText="1"/>
    </xf>
    <xf numFmtId="2" fontId="2" fillId="0" borderId="19"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xf>
    <xf numFmtId="0" fontId="2" fillId="0" borderId="19" xfId="0" applyFont="1" applyFill="1" applyBorder="1" applyAlignment="1">
      <alignment/>
    </xf>
    <xf numFmtId="49" fontId="2" fillId="0" borderId="42"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49" fontId="7" fillId="0" borderId="42" xfId="0" applyNumberFormat="1" applyFont="1" applyFill="1" applyBorder="1" applyAlignment="1">
      <alignment horizontal="center" vertical="top" wrapText="1"/>
    </xf>
    <xf numFmtId="0" fontId="2" fillId="0" borderId="17" xfId="0" applyFont="1" applyFill="1" applyBorder="1" applyAlignment="1">
      <alignment vertical="center" wrapText="1"/>
    </xf>
    <xf numFmtId="0" fontId="2" fillId="0" borderId="32" xfId="0" applyFont="1" applyFill="1" applyBorder="1" applyAlignment="1">
      <alignment vertical="center"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7" fillId="0" borderId="19" xfId="0" applyNumberFormat="1" applyFont="1" applyFill="1" applyBorder="1" applyAlignment="1">
      <alignment horizontal="center" vertical="top"/>
    </xf>
    <xf numFmtId="0" fontId="2" fillId="0" borderId="43" xfId="0" applyNumberFormat="1" applyFont="1" applyFill="1" applyBorder="1" applyAlignment="1">
      <alignment vertical="top" wrapText="1"/>
    </xf>
    <xf numFmtId="0" fontId="12" fillId="0" borderId="19"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0" xfId="0" applyFont="1" applyFill="1" applyAlignment="1">
      <alignment horizontal="center" vertical="center"/>
    </xf>
    <xf numFmtId="0" fontId="2" fillId="0" borderId="42" xfId="0" applyFont="1" applyFill="1" applyBorder="1" applyAlignment="1">
      <alignment horizontal="center" vertical="center" wrapText="1"/>
    </xf>
    <xf numFmtId="0" fontId="2" fillId="0" borderId="33" xfId="0" applyFont="1" applyFill="1" applyBorder="1" applyAlignment="1">
      <alignment horizontal="center" vertical="center" wrapText="1"/>
    </xf>
    <xf numFmtId="2" fontId="3" fillId="0" borderId="44"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top" wrapText="1"/>
    </xf>
    <xf numFmtId="49" fontId="5" fillId="0" borderId="47" xfId="0" applyNumberFormat="1" applyFont="1" applyFill="1" applyBorder="1" applyAlignment="1">
      <alignment horizontal="center" vertical="top" wrapText="1"/>
    </xf>
    <xf numFmtId="49" fontId="5" fillId="0" borderId="37" xfId="0" applyNumberFormat="1" applyFont="1" applyFill="1" applyBorder="1" applyAlignment="1">
      <alignment horizontal="center" vertical="top" wrapText="1"/>
    </xf>
    <xf numFmtId="0" fontId="5" fillId="0" borderId="0" xfId="0" applyFont="1" applyFill="1" applyAlignment="1">
      <alignment horizontal="center"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0" fontId="7" fillId="0" borderId="0" xfId="0" applyFont="1" applyFill="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24</xdr:row>
      <xdr:rowOff>1390650</xdr:rowOff>
    </xdr:from>
    <xdr:ext cx="1381125" cy="190500"/>
    <xdr:sp>
      <xdr:nvSpPr>
        <xdr:cNvPr id="1" name="AutoShape 182"/>
        <xdr:cNvSpPr>
          <a:spLocks noChangeAspect="1"/>
        </xdr:cNvSpPr>
      </xdr:nvSpPr>
      <xdr:spPr>
        <a:xfrm>
          <a:off x="22783800" y="10506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24</xdr:row>
      <xdr:rowOff>1362075</xdr:rowOff>
    </xdr:from>
    <xdr:to>
      <xdr:col>9</xdr:col>
      <xdr:colOff>1581150</xdr:colOff>
      <xdr:row>25</xdr:row>
      <xdr:rowOff>104775</xdr:rowOff>
    </xdr:to>
    <xdr:pic>
      <xdr:nvPicPr>
        <xdr:cNvPr id="2" name="Рисунок 1"/>
        <xdr:cNvPicPr preferRelativeResize="1">
          <a:picLocks noChangeAspect="1"/>
        </xdr:cNvPicPr>
      </xdr:nvPicPr>
      <xdr:blipFill>
        <a:blip r:embed="rId1"/>
        <a:stretch>
          <a:fillRect/>
        </a:stretch>
      </xdr:blipFill>
      <xdr:spPr>
        <a:xfrm>
          <a:off x="22745700" y="10477500"/>
          <a:ext cx="1381125" cy="200025"/>
        </a:xfrm>
        <a:prstGeom prst="rect">
          <a:avLst/>
        </a:prstGeom>
        <a:noFill/>
        <a:ln w="9525" cmpd="sng">
          <a:noFill/>
        </a:ln>
      </xdr:spPr>
    </xdr:pic>
    <xdr:clientData/>
  </xdr:twoCellAnchor>
  <xdr:twoCellAnchor>
    <xdr:from>
      <xdr:col>10</xdr:col>
      <xdr:colOff>85725</xdr:colOff>
      <xdr:row>27</xdr:row>
      <xdr:rowOff>0</xdr:rowOff>
    </xdr:from>
    <xdr:to>
      <xdr:col>10</xdr:col>
      <xdr:colOff>1819275</xdr:colOff>
      <xdr:row>27</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4431625" y="11163300"/>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7098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3"/>
  <sheetViews>
    <sheetView tabSelected="1" zoomScale="70" zoomScaleNormal="70" zoomScaleSheetLayoutView="50" workbookViewId="0" topLeftCell="B95">
      <selection activeCell="H86" sqref="H86"/>
    </sheetView>
  </sheetViews>
  <sheetFormatPr defaultColWidth="9.140625" defaultRowHeight="15" outlineLevelRow="1"/>
  <cols>
    <col min="1" max="1" width="7.8515625" style="5" customWidth="1"/>
    <col min="2" max="2" width="39.421875" style="1" customWidth="1"/>
    <col min="3" max="3" width="59.7109375" style="1" customWidth="1"/>
    <col min="4" max="4" width="53.7109375" style="1" customWidth="1"/>
    <col min="5" max="5" width="40.7109375" style="1" customWidth="1"/>
    <col min="6" max="6" width="30.8515625" style="2" customWidth="1"/>
    <col min="7" max="7" width="51.8515625" style="2" customWidth="1"/>
    <col min="8" max="8" width="25.28125" style="2" customWidth="1"/>
    <col min="9" max="9" width="28.7109375" style="3" customWidth="1"/>
    <col min="10" max="10" width="27.00390625" style="2" customWidth="1"/>
    <col min="11" max="11" width="27.28125" style="2" customWidth="1"/>
    <col min="12" max="12" width="26.28125" style="1" customWidth="1"/>
    <col min="13" max="16384" width="9.140625" style="1" customWidth="1"/>
  </cols>
  <sheetData>
    <row r="1" spans="1:15" ht="27.75" customHeight="1">
      <c r="A1" s="123" t="s">
        <v>25</v>
      </c>
      <c r="B1" s="123"/>
      <c r="C1" s="38"/>
      <c r="D1" s="39"/>
      <c r="E1" s="39"/>
      <c r="F1" s="39"/>
      <c r="G1" s="40" t="s">
        <v>24</v>
      </c>
      <c r="H1" s="39"/>
      <c r="I1" s="41"/>
      <c r="J1" s="39"/>
      <c r="K1" s="39"/>
      <c r="L1" s="39"/>
      <c r="M1" s="39"/>
      <c r="N1" s="39"/>
      <c r="O1" s="39"/>
    </row>
    <row r="2" spans="1:15" ht="45" customHeight="1">
      <c r="A2" s="124" t="s">
        <v>140</v>
      </c>
      <c r="B2" s="124"/>
      <c r="C2" s="42"/>
      <c r="D2" s="39"/>
      <c r="E2" s="39"/>
      <c r="F2" s="39"/>
      <c r="G2" s="125" t="s">
        <v>123</v>
      </c>
      <c r="H2" s="39"/>
      <c r="I2" s="41"/>
      <c r="J2" s="39"/>
      <c r="K2" s="39"/>
      <c r="L2" s="39"/>
      <c r="M2" s="39"/>
      <c r="N2" s="39"/>
      <c r="O2" s="39"/>
    </row>
    <row r="3" spans="1:15" ht="55.5" customHeight="1">
      <c r="A3" s="124"/>
      <c r="B3" s="124"/>
      <c r="C3" s="42"/>
      <c r="D3" s="39"/>
      <c r="E3" s="39"/>
      <c r="F3" s="39"/>
      <c r="G3" s="125"/>
      <c r="H3" s="39"/>
      <c r="I3" s="41"/>
      <c r="J3" s="39"/>
      <c r="K3" s="39"/>
      <c r="L3" s="39"/>
      <c r="M3" s="39"/>
      <c r="N3" s="39"/>
      <c r="O3" s="39"/>
    </row>
    <row r="4" spans="1:15" ht="56.25">
      <c r="A4" s="124"/>
      <c r="B4" s="124"/>
      <c r="C4" s="42"/>
      <c r="D4" s="39"/>
      <c r="E4" s="39"/>
      <c r="F4" s="39"/>
      <c r="G4" s="43" t="s">
        <v>139</v>
      </c>
      <c r="H4" s="39"/>
      <c r="I4" s="41"/>
      <c r="J4" s="39"/>
      <c r="K4" s="39"/>
      <c r="L4" s="39"/>
      <c r="M4" s="39"/>
      <c r="N4" s="39"/>
      <c r="O4" s="39"/>
    </row>
    <row r="5" spans="1:15" ht="15.75">
      <c r="A5" s="126" t="s">
        <v>6</v>
      </c>
      <c r="B5" s="126"/>
      <c r="C5" s="126"/>
      <c r="D5" s="126"/>
      <c r="E5" s="126"/>
      <c r="F5" s="126"/>
      <c r="G5" s="126"/>
      <c r="H5" s="39"/>
      <c r="I5" s="41"/>
      <c r="J5" s="39"/>
      <c r="K5" s="39"/>
      <c r="L5" s="39"/>
      <c r="M5" s="39"/>
      <c r="N5" s="39"/>
      <c r="O5" s="39"/>
    </row>
    <row r="6" spans="1:15" ht="15">
      <c r="A6" s="127" t="s">
        <v>26</v>
      </c>
      <c r="B6" s="127"/>
      <c r="C6" s="127"/>
      <c r="D6" s="127"/>
      <c r="E6" s="127"/>
      <c r="F6" s="127"/>
      <c r="G6" s="127"/>
      <c r="H6" s="39"/>
      <c r="I6" s="41"/>
      <c r="J6" s="39"/>
      <c r="K6" s="39"/>
      <c r="L6" s="39"/>
      <c r="M6" s="39"/>
      <c r="N6" s="39"/>
      <c r="O6" s="39"/>
    </row>
    <row r="7" spans="1:15" s="4" customFormat="1" ht="15">
      <c r="A7" s="128" t="s">
        <v>124</v>
      </c>
      <c r="B7" s="128"/>
      <c r="C7" s="128"/>
      <c r="D7" s="128"/>
      <c r="E7" s="128"/>
      <c r="F7" s="128"/>
      <c r="G7" s="128"/>
      <c r="H7" s="39"/>
      <c r="I7" s="41"/>
      <c r="J7" s="39"/>
      <c r="K7" s="39"/>
      <c r="L7" s="39"/>
      <c r="M7" s="39"/>
      <c r="N7" s="39"/>
      <c r="O7" s="39"/>
    </row>
    <row r="8" spans="1:15" ht="15">
      <c r="A8" s="114" t="s">
        <v>4</v>
      </c>
      <c r="B8" s="114"/>
      <c r="C8" s="114"/>
      <c r="D8" s="114"/>
      <c r="E8" s="114"/>
      <c r="F8" s="114"/>
      <c r="G8" s="114"/>
      <c r="H8" s="39"/>
      <c r="I8" s="41"/>
      <c r="J8" s="39"/>
      <c r="K8" s="39"/>
      <c r="L8" s="39"/>
      <c r="M8" s="39"/>
      <c r="N8" s="39"/>
      <c r="O8" s="39"/>
    </row>
    <row r="9" spans="1:15" ht="15">
      <c r="A9" s="114"/>
      <c r="B9" s="114"/>
      <c r="C9" s="114"/>
      <c r="D9" s="114"/>
      <c r="E9" s="114"/>
      <c r="F9" s="114"/>
      <c r="G9" s="114"/>
      <c r="H9" s="39"/>
      <c r="I9" s="41"/>
      <c r="J9" s="39"/>
      <c r="K9" s="39"/>
      <c r="L9" s="39"/>
      <c r="M9" s="39"/>
      <c r="N9" s="39"/>
      <c r="O9" s="39"/>
    </row>
    <row r="10" spans="1:15" ht="20.25">
      <c r="A10" s="114" t="s">
        <v>137</v>
      </c>
      <c r="B10" s="114"/>
      <c r="C10" s="114"/>
      <c r="D10" s="114"/>
      <c r="E10" s="114"/>
      <c r="F10" s="114"/>
      <c r="G10" s="114"/>
      <c r="H10" s="39"/>
      <c r="I10" s="41"/>
      <c r="J10" s="39"/>
      <c r="K10" s="39"/>
      <c r="L10" s="39"/>
      <c r="M10" s="39"/>
      <c r="N10" s="39"/>
      <c r="O10" s="39"/>
    </row>
    <row r="11" spans="1:15" ht="15.75">
      <c r="A11" s="114" t="s">
        <v>125</v>
      </c>
      <c r="B11" s="114"/>
      <c r="C11" s="114"/>
      <c r="D11" s="114"/>
      <c r="E11" s="114"/>
      <c r="F11" s="114"/>
      <c r="G11" s="114"/>
      <c r="H11" s="39"/>
      <c r="I11" s="41"/>
      <c r="J11" s="39"/>
      <c r="K11" s="39"/>
      <c r="L11" s="39"/>
      <c r="M11" s="39"/>
      <c r="N11" s="39"/>
      <c r="O11" s="39"/>
    </row>
    <row r="12" spans="1:15" ht="11.25" customHeight="1">
      <c r="A12" s="114"/>
      <c r="B12" s="114"/>
      <c r="C12" s="114"/>
      <c r="D12" s="114"/>
      <c r="E12" s="114"/>
      <c r="F12" s="114"/>
      <c r="G12" s="114"/>
      <c r="H12" s="39"/>
      <c r="I12" s="41"/>
      <c r="J12" s="39"/>
      <c r="K12" s="39"/>
      <c r="L12" s="39"/>
      <c r="M12" s="39"/>
      <c r="N12" s="39"/>
      <c r="O12" s="39"/>
    </row>
    <row r="13" spans="1:15" ht="15">
      <c r="A13" s="114" t="s">
        <v>7</v>
      </c>
      <c r="B13" s="114"/>
      <c r="C13" s="114"/>
      <c r="D13" s="114"/>
      <c r="E13" s="114"/>
      <c r="F13" s="114"/>
      <c r="G13" s="114"/>
      <c r="H13" s="39"/>
      <c r="I13" s="41"/>
      <c r="J13" s="39"/>
      <c r="K13" s="39"/>
      <c r="L13" s="39"/>
      <c r="M13" s="39"/>
      <c r="N13" s="39"/>
      <c r="O13" s="39"/>
    </row>
    <row r="14" spans="1:15" ht="15">
      <c r="A14" s="114" t="s">
        <v>3</v>
      </c>
      <c r="B14" s="114"/>
      <c r="C14" s="114"/>
      <c r="D14" s="114"/>
      <c r="E14" s="114"/>
      <c r="F14" s="114"/>
      <c r="G14" s="114"/>
      <c r="H14" s="39"/>
      <c r="I14" s="41"/>
      <c r="J14" s="39"/>
      <c r="K14" s="39"/>
      <c r="L14" s="39"/>
      <c r="M14" s="39"/>
      <c r="N14" s="39"/>
      <c r="O14" s="39"/>
    </row>
    <row r="15" spans="1:15" ht="18.75" customHeight="1">
      <c r="A15" s="45"/>
      <c r="B15" s="39"/>
      <c r="C15" s="39"/>
      <c r="D15" s="39"/>
      <c r="E15" s="39"/>
      <c r="F15" s="39"/>
      <c r="G15" s="39"/>
      <c r="H15" s="39"/>
      <c r="I15" s="41"/>
      <c r="J15" s="39"/>
      <c r="K15" s="39"/>
      <c r="L15" s="39"/>
      <c r="M15" s="39"/>
      <c r="N15" s="39"/>
      <c r="O15" s="39"/>
    </row>
    <row r="16" spans="1:15" ht="198" customHeight="1">
      <c r="A16" s="46" t="s">
        <v>0</v>
      </c>
      <c r="B16" s="47" t="s">
        <v>20</v>
      </c>
      <c r="C16" s="47" t="s">
        <v>126</v>
      </c>
      <c r="D16" s="47" t="s">
        <v>21</v>
      </c>
      <c r="E16" s="47" t="s">
        <v>22</v>
      </c>
      <c r="F16" s="47" t="s">
        <v>17</v>
      </c>
      <c r="G16" s="48" t="s">
        <v>5</v>
      </c>
      <c r="H16" s="39"/>
      <c r="I16" s="41"/>
      <c r="J16" s="39"/>
      <c r="K16" s="39"/>
      <c r="L16" s="39"/>
      <c r="M16" s="39"/>
      <c r="N16" s="39"/>
      <c r="O16" s="39"/>
    </row>
    <row r="17" spans="1:15" ht="30">
      <c r="A17" s="47">
        <v>1</v>
      </c>
      <c r="B17" s="47">
        <v>2</v>
      </c>
      <c r="C17" s="47">
        <v>3</v>
      </c>
      <c r="D17" s="47">
        <v>4</v>
      </c>
      <c r="E17" s="47">
        <v>5</v>
      </c>
      <c r="F17" s="47" t="s">
        <v>19</v>
      </c>
      <c r="G17" s="47">
        <v>7</v>
      </c>
      <c r="H17" s="39"/>
      <c r="I17" s="41"/>
      <c r="J17" s="39"/>
      <c r="K17" s="39"/>
      <c r="L17" s="39"/>
      <c r="M17" s="39"/>
      <c r="N17" s="39"/>
      <c r="O17" s="39"/>
    </row>
    <row r="18" spans="1:15" ht="15" customHeight="1" hidden="1" outlineLevel="1">
      <c r="A18" s="47" t="s">
        <v>119</v>
      </c>
      <c r="B18" s="135" t="s">
        <v>117</v>
      </c>
      <c r="C18" s="136"/>
      <c r="D18" s="136"/>
      <c r="E18" s="137"/>
      <c r="F18" s="47"/>
      <c r="G18" s="47"/>
      <c r="H18" s="39"/>
      <c r="I18" s="41"/>
      <c r="J18" s="39"/>
      <c r="K18" s="39"/>
      <c r="L18" s="39"/>
      <c r="M18" s="39"/>
      <c r="N18" s="39"/>
      <c r="O18" s="39"/>
    </row>
    <row r="19" spans="1:15" ht="38.25" customHeight="1" hidden="1" outlineLevel="1">
      <c r="A19" s="47"/>
      <c r="B19" s="50" t="s">
        <v>118</v>
      </c>
      <c r="C19" s="50"/>
      <c r="D19" s="50" t="s">
        <v>120</v>
      </c>
      <c r="E19" s="50" t="s">
        <v>121</v>
      </c>
      <c r="F19" s="47"/>
      <c r="G19" s="47"/>
      <c r="H19" s="39"/>
      <c r="I19" s="41"/>
      <c r="J19" s="39"/>
      <c r="K19" s="39"/>
      <c r="L19" s="39"/>
      <c r="M19" s="39"/>
      <c r="N19" s="39"/>
      <c r="O19" s="39"/>
    </row>
    <row r="20" spans="1:15" ht="59.25" customHeight="1" collapsed="1" thickBot="1">
      <c r="A20" s="47">
        <v>1</v>
      </c>
      <c r="B20" s="51">
        <v>13995268.09</v>
      </c>
      <c r="C20" s="52">
        <v>0</v>
      </c>
      <c r="D20" s="53" t="s">
        <v>138</v>
      </c>
      <c r="E20" s="54">
        <v>13965391.59</v>
      </c>
      <c r="F20" s="55">
        <v>0.99</v>
      </c>
      <c r="G20" s="56"/>
      <c r="H20" s="57"/>
      <c r="I20" s="41"/>
      <c r="J20" s="39"/>
      <c r="K20" s="39"/>
      <c r="L20" s="39"/>
      <c r="M20" s="39"/>
      <c r="N20" s="39"/>
      <c r="O20" s="39"/>
    </row>
    <row r="21" spans="1:15" ht="29.25" customHeight="1">
      <c r="A21" s="58"/>
      <c r="B21" s="59"/>
      <c r="C21" s="60"/>
      <c r="D21" s="59"/>
      <c r="E21" s="61"/>
      <c r="F21" s="60"/>
      <c r="G21" s="60"/>
      <c r="H21" s="39"/>
      <c r="I21" s="41"/>
      <c r="J21" s="39"/>
      <c r="K21" s="39"/>
      <c r="L21" s="39"/>
      <c r="M21" s="39"/>
      <c r="N21" s="39"/>
      <c r="O21" s="39"/>
    </row>
    <row r="22" spans="1:15" ht="15">
      <c r="A22" s="114" t="s">
        <v>8</v>
      </c>
      <c r="B22" s="114"/>
      <c r="C22" s="114"/>
      <c r="D22" s="114"/>
      <c r="E22" s="114"/>
      <c r="F22" s="114"/>
      <c r="G22" s="114"/>
      <c r="H22" s="39"/>
      <c r="I22" s="41"/>
      <c r="J22" s="39"/>
      <c r="K22" s="39"/>
      <c r="L22" s="39"/>
      <c r="M22" s="39"/>
      <c r="N22" s="39"/>
      <c r="O22" s="39"/>
    </row>
    <row r="23" spans="1:15" ht="15">
      <c r="A23" s="114" t="s">
        <v>9</v>
      </c>
      <c r="B23" s="114"/>
      <c r="C23" s="114"/>
      <c r="D23" s="114"/>
      <c r="E23" s="114"/>
      <c r="F23" s="114"/>
      <c r="G23" s="114"/>
      <c r="H23" s="39"/>
      <c r="I23" s="41"/>
      <c r="J23" s="39"/>
      <c r="K23" s="39"/>
      <c r="L23" s="39"/>
      <c r="M23" s="39"/>
      <c r="N23" s="39"/>
      <c r="O23" s="39"/>
    </row>
    <row r="24" spans="1:15" ht="15" customHeight="1">
      <c r="A24" s="45"/>
      <c r="B24" s="39"/>
      <c r="C24" s="39"/>
      <c r="D24" s="39"/>
      <c r="E24" s="39"/>
      <c r="F24" s="39"/>
      <c r="G24" s="39"/>
      <c r="H24" s="39"/>
      <c r="I24" s="62"/>
      <c r="J24" s="39"/>
      <c r="K24" s="39"/>
      <c r="L24" s="39"/>
      <c r="M24" s="39"/>
      <c r="N24" s="39"/>
      <c r="O24" s="39"/>
    </row>
    <row r="25" spans="1:15" ht="114.75" customHeight="1">
      <c r="A25" s="113" t="s">
        <v>0</v>
      </c>
      <c r="B25" s="112" t="s">
        <v>1</v>
      </c>
      <c r="C25" s="112" t="s">
        <v>68</v>
      </c>
      <c r="D25" s="112" t="s">
        <v>69</v>
      </c>
      <c r="E25" s="112" t="s">
        <v>70</v>
      </c>
      <c r="F25" s="112" t="s">
        <v>127</v>
      </c>
      <c r="G25" s="112" t="s">
        <v>128</v>
      </c>
      <c r="H25" s="129" t="s">
        <v>71</v>
      </c>
      <c r="I25" s="112" t="s">
        <v>129</v>
      </c>
      <c r="J25" s="112" t="s">
        <v>27</v>
      </c>
      <c r="K25" s="112" t="s">
        <v>18</v>
      </c>
      <c r="L25" s="112" t="s">
        <v>72</v>
      </c>
      <c r="M25" s="39"/>
      <c r="N25" s="39"/>
      <c r="O25" s="39"/>
    </row>
    <row r="26" spans="1:15" ht="30.75" customHeight="1">
      <c r="A26" s="113"/>
      <c r="B26" s="112"/>
      <c r="C26" s="112"/>
      <c r="D26" s="112"/>
      <c r="E26" s="112"/>
      <c r="F26" s="112"/>
      <c r="G26" s="112"/>
      <c r="H26" s="130"/>
      <c r="I26" s="112"/>
      <c r="J26" s="112"/>
      <c r="K26" s="112"/>
      <c r="L26" s="112"/>
      <c r="M26" s="39"/>
      <c r="N26" s="39"/>
      <c r="O26" s="39"/>
    </row>
    <row r="27" spans="1:15" ht="15.75" thickBot="1">
      <c r="A27" s="49">
        <v>1</v>
      </c>
      <c r="B27" s="48">
        <v>2</v>
      </c>
      <c r="C27" s="48">
        <v>3</v>
      </c>
      <c r="D27" s="48">
        <v>4</v>
      </c>
      <c r="E27" s="48">
        <v>5</v>
      </c>
      <c r="F27" s="48">
        <v>6</v>
      </c>
      <c r="G27" s="48">
        <v>7</v>
      </c>
      <c r="H27" s="48">
        <v>8</v>
      </c>
      <c r="I27" s="48">
        <v>9</v>
      </c>
      <c r="J27" s="110">
        <v>10</v>
      </c>
      <c r="K27" s="48">
        <v>11</v>
      </c>
      <c r="L27" s="48">
        <v>12</v>
      </c>
      <c r="M27" s="39"/>
      <c r="N27" s="39"/>
      <c r="O27" s="39"/>
    </row>
    <row r="28" spans="1:15" ht="137.25" customHeight="1" thickBot="1">
      <c r="A28" s="65">
        <v>1</v>
      </c>
      <c r="B28" s="6" t="s">
        <v>79</v>
      </c>
      <c r="C28" s="7" t="s">
        <v>78</v>
      </c>
      <c r="D28" s="7" t="s">
        <v>88</v>
      </c>
      <c r="E28" s="66" t="s">
        <v>28</v>
      </c>
      <c r="F28" s="67">
        <v>10</v>
      </c>
      <c r="G28" s="25">
        <v>9</v>
      </c>
      <c r="H28" s="8">
        <f aca="true" t="shared" si="0" ref="H28:H33">G28/F28</f>
        <v>0.9</v>
      </c>
      <c r="I28" s="68">
        <v>2205835.9</v>
      </c>
      <c r="J28" s="111">
        <f>I28/(SUM($I$28:$I$32)+SUM($I$35:$I$37))</f>
        <v>0.18725532303197087</v>
      </c>
      <c r="K28" s="117">
        <f>(H28*J28+H29*J29+H30*J30+H31*J31+H32*J32+H35*J35+H36*J36+H37*J37)</f>
        <v>0.9431960407935082</v>
      </c>
      <c r="L28" s="69"/>
      <c r="M28" s="39"/>
      <c r="N28" s="39"/>
      <c r="O28" s="39"/>
    </row>
    <row r="29" spans="1:15" ht="129" customHeight="1" thickBot="1">
      <c r="A29" s="65">
        <v>2</v>
      </c>
      <c r="B29" s="6" t="s">
        <v>81</v>
      </c>
      <c r="C29" s="7" t="s">
        <v>80</v>
      </c>
      <c r="D29" s="7" t="s">
        <v>89</v>
      </c>
      <c r="E29" s="66" t="s">
        <v>28</v>
      </c>
      <c r="F29" s="67">
        <v>10</v>
      </c>
      <c r="G29" s="25">
        <v>9</v>
      </c>
      <c r="H29" s="8">
        <f t="shared" si="0"/>
        <v>0.9</v>
      </c>
      <c r="I29" s="68">
        <v>2205835.9</v>
      </c>
      <c r="J29" s="111">
        <f>I29/(SUM($I$28:$I$32)+SUM($I$35:$I$37))</f>
        <v>0.18725532303197087</v>
      </c>
      <c r="K29" s="118"/>
      <c r="L29" s="69"/>
      <c r="M29" s="39"/>
      <c r="N29" s="39"/>
      <c r="O29" s="39"/>
    </row>
    <row r="30" spans="1:15" ht="120.75" thickBot="1">
      <c r="A30" s="65">
        <v>3</v>
      </c>
      <c r="B30" s="6" t="s">
        <v>82</v>
      </c>
      <c r="C30" s="7" t="s">
        <v>83</v>
      </c>
      <c r="D30" s="7" t="s">
        <v>90</v>
      </c>
      <c r="E30" s="66" t="s">
        <v>28</v>
      </c>
      <c r="F30" s="67">
        <v>6</v>
      </c>
      <c r="G30" s="25">
        <v>6</v>
      </c>
      <c r="H30" s="8">
        <f t="shared" si="0"/>
        <v>1</v>
      </c>
      <c r="I30" s="68">
        <v>1323501.54</v>
      </c>
      <c r="J30" s="111">
        <f>I30/(SUM($I$28:$I$32)+SUM($I$35:$I$37))</f>
        <v>0.11235319381918253</v>
      </c>
      <c r="K30" s="118"/>
      <c r="L30" s="69"/>
      <c r="M30" s="39"/>
      <c r="N30" s="39"/>
      <c r="O30" s="39"/>
    </row>
    <row r="31" spans="1:15" ht="120.75" thickBot="1">
      <c r="A31" s="65">
        <v>4</v>
      </c>
      <c r="B31" s="6" t="s">
        <v>84</v>
      </c>
      <c r="C31" s="7" t="s">
        <v>85</v>
      </c>
      <c r="D31" s="7" t="s">
        <v>91</v>
      </c>
      <c r="E31" s="66" t="s">
        <v>28</v>
      </c>
      <c r="F31" s="67">
        <v>10</v>
      </c>
      <c r="G31" s="25">
        <v>9</v>
      </c>
      <c r="H31" s="8">
        <f t="shared" si="0"/>
        <v>0.9</v>
      </c>
      <c r="I31" s="68">
        <v>2205835.9</v>
      </c>
      <c r="J31" s="111">
        <f>I31/(SUM($I$28:$I$32)+SUM($I$35:$I$37))</f>
        <v>0.18725532303197087</v>
      </c>
      <c r="K31" s="118"/>
      <c r="L31" s="69"/>
      <c r="M31" s="39"/>
      <c r="N31" s="39"/>
      <c r="O31" s="39"/>
    </row>
    <row r="32" spans="1:15" ht="120.75" thickBot="1">
      <c r="A32" s="65">
        <v>5</v>
      </c>
      <c r="B32" s="6" t="s">
        <v>86</v>
      </c>
      <c r="C32" s="7" t="s">
        <v>87</v>
      </c>
      <c r="D32" s="7" t="s">
        <v>92</v>
      </c>
      <c r="E32" s="66" t="s">
        <v>28</v>
      </c>
      <c r="F32" s="67">
        <v>12</v>
      </c>
      <c r="G32" s="25">
        <v>12</v>
      </c>
      <c r="H32" s="8">
        <f t="shared" si="0"/>
        <v>1</v>
      </c>
      <c r="I32" s="68">
        <v>2647003.08</v>
      </c>
      <c r="J32" s="111">
        <f>I32/(SUM($I$28:$I$32)+SUM($I$35:$I$37))</f>
        <v>0.22470638763836506</v>
      </c>
      <c r="K32" s="118"/>
      <c r="L32" s="69"/>
      <c r="M32" s="39"/>
      <c r="N32" s="39"/>
      <c r="O32" s="39"/>
    </row>
    <row r="33" spans="1:15" ht="27" customHeight="1" hidden="1" thickBot="1">
      <c r="A33" s="45"/>
      <c r="B33" s="120" t="s">
        <v>76</v>
      </c>
      <c r="C33" s="121"/>
      <c r="D33" s="122"/>
      <c r="E33" s="70" t="s">
        <v>28</v>
      </c>
      <c r="F33" s="26"/>
      <c r="G33" s="26"/>
      <c r="H33" s="9" t="e">
        <f t="shared" si="0"/>
        <v>#DIV/0!</v>
      </c>
      <c r="I33" s="71"/>
      <c r="J33" s="72"/>
      <c r="K33" s="118"/>
      <c r="L33" s="73"/>
      <c r="M33" s="39"/>
      <c r="N33" s="39"/>
      <c r="O33" s="39"/>
    </row>
    <row r="34" spans="1:15" ht="21.75" customHeight="1" hidden="1">
      <c r="A34" s="45"/>
      <c r="B34" s="10"/>
      <c r="C34" s="10"/>
      <c r="D34" s="10"/>
      <c r="E34" s="74"/>
      <c r="F34" s="27"/>
      <c r="G34" s="27"/>
      <c r="H34" s="11"/>
      <c r="I34" s="75"/>
      <c r="J34" s="74"/>
      <c r="K34" s="118"/>
      <c r="L34" s="60"/>
      <c r="M34" s="39"/>
      <c r="N34" s="39"/>
      <c r="O34" s="39"/>
    </row>
    <row r="35" spans="1:15" ht="92.25" customHeight="1" thickBot="1">
      <c r="A35" s="76">
        <v>6</v>
      </c>
      <c r="B35" s="12" t="s">
        <v>95</v>
      </c>
      <c r="C35" s="77" t="s">
        <v>130</v>
      </c>
      <c r="D35" s="78" t="s">
        <v>131</v>
      </c>
      <c r="E35" s="68" t="s">
        <v>28</v>
      </c>
      <c r="F35" s="25">
        <v>267</v>
      </c>
      <c r="G35" s="25">
        <v>265</v>
      </c>
      <c r="H35" s="8">
        <v>0.99</v>
      </c>
      <c r="I35" s="79">
        <v>105399.54</v>
      </c>
      <c r="J35" s="111">
        <f>I35/(SUM($I$28:$I$32)+SUM($I$35:$I$37))</f>
        <v>0.00894745838079847</v>
      </c>
      <c r="K35" s="118"/>
      <c r="L35" s="80"/>
      <c r="M35" s="39"/>
      <c r="N35" s="39"/>
      <c r="O35" s="39"/>
    </row>
    <row r="36" spans="1:15" ht="82.5" customHeight="1" thickBot="1">
      <c r="A36" s="76">
        <v>7</v>
      </c>
      <c r="B36" s="81" t="s">
        <v>96</v>
      </c>
      <c r="C36" s="77" t="s">
        <v>132</v>
      </c>
      <c r="D36" s="7" t="s">
        <v>88</v>
      </c>
      <c r="E36" s="68" t="s">
        <v>28</v>
      </c>
      <c r="F36" s="25">
        <v>1681</v>
      </c>
      <c r="G36" s="25">
        <v>1675</v>
      </c>
      <c r="H36" s="8">
        <v>0.99</v>
      </c>
      <c r="I36" s="79">
        <v>633622.59</v>
      </c>
      <c r="J36" s="111">
        <f>I36/(SUM($I$28:$I$32)+SUM($I$35:$I$37))</f>
        <v>0.05378877130923657</v>
      </c>
      <c r="K36" s="118"/>
      <c r="L36" s="80"/>
      <c r="M36" s="39"/>
      <c r="N36" s="39"/>
      <c r="O36" s="39"/>
    </row>
    <row r="37" spans="1:15" ht="269.25" customHeight="1" thickBot="1">
      <c r="A37" s="76">
        <v>8</v>
      </c>
      <c r="B37" s="81" t="s">
        <v>97</v>
      </c>
      <c r="C37" s="77" t="s">
        <v>133</v>
      </c>
      <c r="D37" s="82" t="s">
        <v>134</v>
      </c>
      <c r="E37" s="68" t="s">
        <v>98</v>
      </c>
      <c r="F37" s="25">
        <v>21</v>
      </c>
      <c r="G37" s="25">
        <v>21</v>
      </c>
      <c r="H37" s="8">
        <f>G37/F37</f>
        <v>1</v>
      </c>
      <c r="I37" s="79">
        <v>452795.7</v>
      </c>
      <c r="J37" s="111">
        <f>I37/(SUM($I$28:$I$32)+SUM($I$35:$I$37))</f>
        <v>0.03843821975650472</v>
      </c>
      <c r="K37" s="119"/>
      <c r="L37" s="80"/>
      <c r="M37" s="39"/>
      <c r="N37" s="39"/>
      <c r="O37" s="39"/>
    </row>
    <row r="38" spans="1:15" ht="21.75" customHeight="1" thickBot="1">
      <c r="A38" s="131" t="s">
        <v>76</v>
      </c>
      <c r="B38" s="132"/>
      <c r="C38" s="132"/>
      <c r="D38" s="133"/>
      <c r="E38" s="26"/>
      <c r="F38" s="28">
        <f>F28+F29+F30+F31+F32+F35+F36+F37</f>
        <v>2017</v>
      </c>
      <c r="G38" s="28">
        <v>2006</v>
      </c>
      <c r="H38" s="29"/>
      <c r="I38" s="30">
        <f>I28+I29+I30+I31+I32+I35+I36+I37</f>
        <v>11779830.149999999</v>
      </c>
      <c r="J38" s="24">
        <f>SUM(J28:J37)</f>
        <v>0.9999999999999999</v>
      </c>
      <c r="K38" s="83"/>
      <c r="L38" s="73"/>
      <c r="M38" s="39"/>
      <c r="N38" s="39"/>
      <c r="O38" s="39"/>
    </row>
    <row r="39" spans="1:15" ht="21.75" customHeight="1">
      <c r="A39" s="45"/>
      <c r="B39" s="10"/>
      <c r="C39" s="10"/>
      <c r="D39" s="10"/>
      <c r="E39" s="62"/>
      <c r="F39" s="27"/>
      <c r="G39" s="27"/>
      <c r="H39" s="31"/>
      <c r="I39" s="84"/>
      <c r="J39" s="62"/>
      <c r="K39" s="32"/>
      <c r="L39" s="60"/>
      <c r="M39" s="39"/>
      <c r="N39" s="39"/>
      <c r="O39" s="39"/>
    </row>
    <row r="40" spans="1:15" ht="27" customHeight="1">
      <c r="A40" s="45"/>
      <c r="B40" s="10"/>
      <c r="C40" s="10"/>
      <c r="D40" s="10"/>
      <c r="E40" s="62"/>
      <c r="F40" s="27"/>
      <c r="G40" s="85"/>
      <c r="H40" s="31"/>
      <c r="I40" s="44"/>
      <c r="J40" s="60"/>
      <c r="K40" s="60"/>
      <c r="L40" s="60"/>
      <c r="M40" s="39"/>
      <c r="N40" s="39"/>
      <c r="O40" s="39"/>
    </row>
    <row r="41" spans="1:15" ht="15" customHeight="1">
      <c r="A41" s="114" t="s">
        <v>10</v>
      </c>
      <c r="B41" s="114"/>
      <c r="C41" s="114"/>
      <c r="D41" s="114"/>
      <c r="E41" s="114"/>
      <c r="F41" s="114"/>
      <c r="G41" s="114"/>
      <c r="H41" s="39"/>
      <c r="I41" s="86"/>
      <c r="J41" s="39"/>
      <c r="K41" s="39"/>
      <c r="L41" s="39"/>
      <c r="M41" s="39"/>
      <c r="N41" s="39"/>
      <c r="O41" s="39"/>
    </row>
    <row r="42" spans="1:15" ht="14.25" customHeight="1">
      <c r="A42" s="114" t="s">
        <v>11</v>
      </c>
      <c r="B42" s="114"/>
      <c r="C42" s="114"/>
      <c r="D42" s="114"/>
      <c r="E42" s="114"/>
      <c r="F42" s="114"/>
      <c r="G42" s="114"/>
      <c r="H42" s="39"/>
      <c r="I42" s="41"/>
      <c r="J42" s="39"/>
      <c r="K42" s="39"/>
      <c r="L42" s="39"/>
      <c r="M42" s="39"/>
      <c r="N42" s="39"/>
      <c r="O42" s="39"/>
    </row>
    <row r="43" spans="1:15" ht="8.25" customHeight="1" thickBot="1">
      <c r="A43" s="45"/>
      <c r="B43" s="39"/>
      <c r="C43" s="39"/>
      <c r="D43" s="39"/>
      <c r="E43" s="39"/>
      <c r="F43" s="39"/>
      <c r="G43" s="39"/>
      <c r="H43" s="39"/>
      <c r="I43" s="41"/>
      <c r="J43" s="39"/>
      <c r="K43" s="39"/>
      <c r="L43" s="39"/>
      <c r="M43" s="39"/>
      <c r="N43" s="39"/>
      <c r="O43" s="39"/>
    </row>
    <row r="44" spans="1:15" ht="60">
      <c r="A44" s="45"/>
      <c r="B44" s="87" t="s">
        <v>73</v>
      </c>
      <c r="C44" s="88" t="s">
        <v>12</v>
      </c>
      <c r="D44" s="89" t="s">
        <v>23</v>
      </c>
      <c r="E44" s="39"/>
      <c r="F44" s="39"/>
      <c r="G44" s="39"/>
      <c r="H44" s="39"/>
      <c r="I44" s="41"/>
      <c r="J44" s="39"/>
      <c r="K44" s="39"/>
      <c r="L44" s="39"/>
      <c r="M44" s="39"/>
      <c r="N44" s="39"/>
      <c r="O44" s="39"/>
    </row>
    <row r="45" spans="1:15" ht="14.25" customHeight="1" thickBot="1">
      <c r="A45" s="45"/>
      <c r="B45" s="90">
        <v>1</v>
      </c>
      <c r="C45" s="48">
        <v>2</v>
      </c>
      <c r="D45" s="91">
        <v>3</v>
      </c>
      <c r="E45" s="39"/>
      <c r="F45" s="39"/>
      <c r="G45" s="39"/>
      <c r="H45" s="39"/>
      <c r="I45" s="41"/>
      <c r="J45" s="39"/>
      <c r="K45" s="39"/>
      <c r="L45" s="39"/>
      <c r="M45" s="39"/>
      <c r="N45" s="39"/>
      <c r="O45" s="39"/>
    </row>
    <row r="46" spans="1:15" ht="19.5" thickBot="1">
      <c r="A46" s="45"/>
      <c r="B46" s="33">
        <f>K28</f>
        <v>0.9431960407935082</v>
      </c>
      <c r="C46" s="34">
        <f>F20</f>
        <v>0.99</v>
      </c>
      <c r="D46" s="35">
        <f>B46/C46</f>
        <v>0.9527232735287962</v>
      </c>
      <c r="E46" s="39"/>
      <c r="F46" s="39"/>
      <c r="G46" s="39"/>
      <c r="H46" s="39"/>
      <c r="I46" s="41"/>
      <c r="J46" s="39"/>
      <c r="K46" s="39"/>
      <c r="L46" s="39"/>
      <c r="M46" s="39"/>
      <c r="N46" s="39"/>
      <c r="O46" s="39"/>
    </row>
    <row r="47" spans="1:15" ht="15.75" customHeight="1">
      <c r="A47" s="45"/>
      <c r="B47" s="39"/>
      <c r="C47" s="39"/>
      <c r="D47" s="39"/>
      <c r="E47" s="39"/>
      <c r="F47" s="39"/>
      <c r="G47" s="39"/>
      <c r="H47" s="39"/>
      <c r="I47" s="41"/>
      <c r="J47" s="39"/>
      <c r="K47" s="39"/>
      <c r="L47" s="39"/>
      <c r="M47" s="39"/>
      <c r="N47" s="39"/>
      <c r="O47" s="39"/>
    </row>
    <row r="48" spans="1:15" ht="25.5" customHeight="1">
      <c r="A48" s="114" t="s">
        <v>13</v>
      </c>
      <c r="B48" s="114"/>
      <c r="C48" s="114"/>
      <c r="D48" s="114"/>
      <c r="E48" s="114"/>
      <c r="F48" s="114"/>
      <c r="G48" s="114"/>
      <c r="H48" s="39"/>
      <c r="I48" s="41"/>
      <c r="J48" s="39"/>
      <c r="K48" s="39"/>
      <c r="L48" s="39"/>
      <c r="M48" s="39"/>
      <c r="N48" s="39"/>
      <c r="O48" s="39"/>
    </row>
    <row r="49" spans="1:15" ht="14.25" customHeight="1">
      <c r="A49" s="114" t="s">
        <v>14</v>
      </c>
      <c r="B49" s="114"/>
      <c r="C49" s="114"/>
      <c r="D49" s="114"/>
      <c r="E49" s="114"/>
      <c r="F49" s="114"/>
      <c r="G49" s="114"/>
      <c r="H49" s="39"/>
      <c r="I49" s="41"/>
      <c r="J49" s="39"/>
      <c r="K49" s="39"/>
      <c r="L49" s="39"/>
      <c r="M49" s="39"/>
      <c r="N49" s="39"/>
      <c r="O49" s="39"/>
    </row>
    <row r="50" spans="1:15" ht="15">
      <c r="A50" s="45"/>
      <c r="B50" s="39"/>
      <c r="C50" s="39"/>
      <c r="D50" s="39"/>
      <c r="E50" s="39"/>
      <c r="F50" s="39"/>
      <c r="G50" s="39"/>
      <c r="H50" s="39"/>
      <c r="I50" s="41"/>
      <c r="J50" s="39"/>
      <c r="K50" s="39"/>
      <c r="L50" s="39"/>
      <c r="M50" s="39"/>
      <c r="N50" s="39"/>
      <c r="O50" s="39"/>
    </row>
    <row r="51" spans="1:15" ht="75">
      <c r="A51" s="113" t="s">
        <v>0</v>
      </c>
      <c r="B51" s="112" t="s">
        <v>1</v>
      </c>
      <c r="C51" s="112" t="s">
        <v>2</v>
      </c>
      <c r="D51" s="115" t="s">
        <v>29</v>
      </c>
      <c r="E51" s="116"/>
      <c r="F51" s="112" t="s">
        <v>135</v>
      </c>
      <c r="G51" s="112" t="s">
        <v>136</v>
      </c>
      <c r="H51" s="129" t="s">
        <v>15</v>
      </c>
      <c r="I51" s="48" t="s">
        <v>16</v>
      </c>
      <c r="J51" s="112" t="s">
        <v>74</v>
      </c>
      <c r="K51" s="39"/>
      <c r="L51" s="39"/>
      <c r="M51" s="39"/>
      <c r="N51" s="39"/>
      <c r="O51" s="39"/>
    </row>
    <row r="52" spans="1:15" ht="26.25" customHeight="1">
      <c r="A52" s="113"/>
      <c r="B52" s="112"/>
      <c r="C52" s="112"/>
      <c r="D52" s="63" t="s">
        <v>30</v>
      </c>
      <c r="E52" s="63" t="s">
        <v>31</v>
      </c>
      <c r="F52" s="112"/>
      <c r="G52" s="112"/>
      <c r="H52" s="130"/>
      <c r="I52" s="63" t="s">
        <v>34</v>
      </c>
      <c r="J52" s="112"/>
      <c r="K52" s="39"/>
      <c r="L52" s="39"/>
      <c r="M52" s="39"/>
      <c r="N52" s="39"/>
      <c r="O52" s="39"/>
    </row>
    <row r="53" spans="1:15" ht="30.75" customHeight="1">
      <c r="A53" s="49" t="s">
        <v>119</v>
      </c>
      <c r="B53" s="115" t="s">
        <v>122</v>
      </c>
      <c r="C53" s="134"/>
      <c r="D53" s="134"/>
      <c r="E53" s="134"/>
      <c r="F53" s="134"/>
      <c r="G53" s="134"/>
      <c r="H53" s="134"/>
      <c r="I53" s="134"/>
      <c r="J53" s="134"/>
      <c r="K53" s="134"/>
      <c r="L53" s="116"/>
      <c r="M53" s="39"/>
      <c r="N53" s="39"/>
      <c r="O53" s="39"/>
    </row>
    <row r="54" spans="1:15" ht="15" customHeight="1" thickBot="1">
      <c r="A54" s="46">
        <v>1</v>
      </c>
      <c r="B54" s="48">
        <v>2</v>
      </c>
      <c r="C54" s="48">
        <v>3</v>
      </c>
      <c r="D54" s="48">
        <v>4</v>
      </c>
      <c r="E54" s="47">
        <v>5</v>
      </c>
      <c r="F54" s="47">
        <v>6</v>
      </c>
      <c r="G54" s="47">
        <v>7</v>
      </c>
      <c r="H54" s="47">
        <v>8</v>
      </c>
      <c r="I54" s="47">
        <v>9</v>
      </c>
      <c r="J54" s="47">
        <v>10</v>
      </c>
      <c r="K54" s="39"/>
      <c r="L54" s="39"/>
      <c r="M54" s="39"/>
      <c r="N54" s="39"/>
      <c r="O54" s="39"/>
    </row>
    <row r="55" spans="1:15" ht="106.5" customHeight="1">
      <c r="A55" s="92">
        <v>1</v>
      </c>
      <c r="B55" s="13" t="s">
        <v>79</v>
      </c>
      <c r="C55" s="14" t="s">
        <v>77</v>
      </c>
      <c r="D55" s="15" t="s">
        <v>32</v>
      </c>
      <c r="E55" s="64" t="s">
        <v>33</v>
      </c>
      <c r="F55" s="93">
        <v>20.83</v>
      </c>
      <c r="G55" s="94">
        <v>20</v>
      </c>
      <c r="H55" s="47">
        <v>5</v>
      </c>
      <c r="I55" s="93">
        <v>0.8</v>
      </c>
      <c r="J55" s="95"/>
      <c r="K55" s="39"/>
      <c r="L55" s="39"/>
      <c r="M55" s="39"/>
      <c r="N55" s="39"/>
      <c r="O55" s="39"/>
    </row>
    <row r="56" spans="1:15" ht="107.25" customHeight="1">
      <c r="A56" s="96" t="s">
        <v>39</v>
      </c>
      <c r="B56" s="16" t="s">
        <v>93</v>
      </c>
      <c r="C56" s="17" t="s">
        <v>77</v>
      </c>
      <c r="D56" s="15" t="s">
        <v>36</v>
      </c>
      <c r="E56" s="64" t="s">
        <v>94</v>
      </c>
      <c r="F56" s="97">
        <v>0</v>
      </c>
      <c r="G56" s="98">
        <v>0</v>
      </c>
      <c r="H56" s="47">
        <v>5</v>
      </c>
      <c r="I56" s="93">
        <v>1</v>
      </c>
      <c r="J56" s="95"/>
      <c r="K56" s="39"/>
      <c r="L56" s="39"/>
      <c r="M56" s="39"/>
      <c r="N56" s="39"/>
      <c r="O56" s="39"/>
    </row>
    <row r="57" spans="1:15" ht="105">
      <c r="A57" s="96" t="s">
        <v>40</v>
      </c>
      <c r="B57" s="16" t="s">
        <v>93</v>
      </c>
      <c r="C57" s="17" t="s">
        <v>77</v>
      </c>
      <c r="D57" s="15" t="s">
        <v>75</v>
      </c>
      <c r="E57" s="64" t="s">
        <v>33</v>
      </c>
      <c r="F57" s="97">
        <v>100</v>
      </c>
      <c r="G57" s="98">
        <v>100</v>
      </c>
      <c r="H57" s="47">
        <v>5</v>
      </c>
      <c r="I57" s="93">
        <f aca="true" t="shared" si="1" ref="I57:I98">G57/F57</f>
        <v>1</v>
      </c>
      <c r="J57" s="95"/>
      <c r="K57" s="39"/>
      <c r="L57" s="39"/>
      <c r="M57" s="39"/>
      <c r="N57" s="39"/>
      <c r="O57" s="39"/>
    </row>
    <row r="58" spans="1:15" ht="105">
      <c r="A58" s="96" t="s">
        <v>41</v>
      </c>
      <c r="B58" s="16" t="s">
        <v>79</v>
      </c>
      <c r="C58" s="17" t="s">
        <v>77</v>
      </c>
      <c r="D58" s="15" t="s">
        <v>38</v>
      </c>
      <c r="E58" s="64" t="s">
        <v>33</v>
      </c>
      <c r="F58" s="97">
        <v>100</v>
      </c>
      <c r="G58" s="98">
        <v>99</v>
      </c>
      <c r="H58" s="47">
        <v>5</v>
      </c>
      <c r="I58" s="93">
        <f t="shared" si="1"/>
        <v>0.99</v>
      </c>
      <c r="J58" s="95"/>
      <c r="K58" s="39"/>
      <c r="L58" s="39"/>
      <c r="M58" s="39"/>
      <c r="N58" s="39"/>
      <c r="O58" s="39"/>
    </row>
    <row r="59" spans="1:15" ht="106.5" customHeight="1">
      <c r="A59" s="96" t="s">
        <v>42</v>
      </c>
      <c r="B59" s="16" t="s">
        <v>93</v>
      </c>
      <c r="C59" s="17" t="s">
        <v>77</v>
      </c>
      <c r="D59" s="15" t="s">
        <v>37</v>
      </c>
      <c r="E59" s="64" t="s">
        <v>33</v>
      </c>
      <c r="F59" s="97">
        <v>100</v>
      </c>
      <c r="G59" s="98">
        <v>100</v>
      </c>
      <c r="H59" s="47">
        <v>5</v>
      </c>
      <c r="I59" s="93">
        <f t="shared" si="1"/>
        <v>1</v>
      </c>
      <c r="J59" s="95"/>
      <c r="K59" s="39"/>
      <c r="L59" s="39"/>
      <c r="M59" s="39"/>
      <c r="N59" s="39"/>
      <c r="O59" s="39"/>
    </row>
    <row r="60" spans="1:15" ht="255" customHeight="1" thickBot="1">
      <c r="A60" s="96" t="s">
        <v>43</v>
      </c>
      <c r="B60" s="18" t="s">
        <v>93</v>
      </c>
      <c r="C60" s="19" t="s">
        <v>77</v>
      </c>
      <c r="D60" s="20" t="s">
        <v>35</v>
      </c>
      <c r="E60" s="64" t="s">
        <v>33</v>
      </c>
      <c r="F60" s="97">
        <v>100</v>
      </c>
      <c r="G60" s="98">
        <v>0</v>
      </c>
      <c r="H60" s="47">
        <v>5</v>
      </c>
      <c r="I60" s="93">
        <v>1</v>
      </c>
      <c r="J60" s="95"/>
      <c r="K60" s="39"/>
      <c r="L60" s="39"/>
      <c r="M60" s="39"/>
      <c r="N60" s="39"/>
      <c r="O60" s="39"/>
    </row>
    <row r="61" spans="1:15" ht="105">
      <c r="A61" s="99" t="s">
        <v>44</v>
      </c>
      <c r="B61" s="13" t="s">
        <v>81</v>
      </c>
      <c r="C61" s="14" t="s">
        <v>77</v>
      </c>
      <c r="D61" s="15" t="s">
        <v>32</v>
      </c>
      <c r="E61" s="64" t="s">
        <v>33</v>
      </c>
      <c r="F61" s="93">
        <v>20.83</v>
      </c>
      <c r="G61" s="47">
        <v>20</v>
      </c>
      <c r="H61" s="47">
        <v>5</v>
      </c>
      <c r="I61" s="93">
        <v>1</v>
      </c>
      <c r="J61" s="95"/>
      <c r="K61" s="39"/>
      <c r="L61" s="39"/>
      <c r="M61" s="39"/>
      <c r="N61" s="39"/>
      <c r="O61" s="39"/>
    </row>
    <row r="62" spans="1:15" ht="105">
      <c r="A62" s="96" t="s">
        <v>48</v>
      </c>
      <c r="B62" s="16" t="s">
        <v>81</v>
      </c>
      <c r="C62" s="17" t="s">
        <v>77</v>
      </c>
      <c r="D62" s="15" t="s">
        <v>36</v>
      </c>
      <c r="E62" s="64" t="s">
        <v>94</v>
      </c>
      <c r="F62" s="97">
        <v>0</v>
      </c>
      <c r="G62" s="98">
        <v>0</v>
      </c>
      <c r="H62" s="47">
        <v>5</v>
      </c>
      <c r="I62" s="93">
        <v>1</v>
      </c>
      <c r="J62" s="95"/>
      <c r="K62" s="39"/>
      <c r="L62" s="39"/>
      <c r="M62" s="39"/>
      <c r="N62" s="39"/>
      <c r="O62" s="39"/>
    </row>
    <row r="63" spans="1:15" ht="111" customHeight="1">
      <c r="A63" s="96" t="s">
        <v>49</v>
      </c>
      <c r="B63" s="16" t="s">
        <v>81</v>
      </c>
      <c r="C63" s="17" t="s">
        <v>77</v>
      </c>
      <c r="D63" s="15" t="s">
        <v>75</v>
      </c>
      <c r="E63" s="64" t="s">
        <v>33</v>
      </c>
      <c r="F63" s="97">
        <v>100</v>
      </c>
      <c r="G63" s="98">
        <v>100</v>
      </c>
      <c r="H63" s="47">
        <v>5</v>
      </c>
      <c r="I63" s="93">
        <f t="shared" si="1"/>
        <v>1</v>
      </c>
      <c r="J63" s="95"/>
      <c r="K63" s="39"/>
      <c r="L63" s="39"/>
      <c r="M63" s="39"/>
      <c r="N63" s="39"/>
      <c r="O63" s="39"/>
    </row>
    <row r="64" spans="1:15" ht="105">
      <c r="A64" s="96" t="s">
        <v>50</v>
      </c>
      <c r="B64" s="16" t="s">
        <v>81</v>
      </c>
      <c r="C64" s="17" t="s">
        <v>77</v>
      </c>
      <c r="D64" s="15" t="s">
        <v>38</v>
      </c>
      <c r="E64" s="64" t="s">
        <v>33</v>
      </c>
      <c r="F64" s="97">
        <v>100</v>
      </c>
      <c r="G64" s="98">
        <v>99</v>
      </c>
      <c r="H64" s="47">
        <v>5</v>
      </c>
      <c r="I64" s="93">
        <f t="shared" si="1"/>
        <v>0.99</v>
      </c>
      <c r="J64" s="95"/>
      <c r="K64" s="39"/>
      <c r="L64" s="39"/>
      <c r="M64" s="39"/>
      <c r="N64" s="39"/>
      <c r="O64" s="39"/>
    </row>
    <row r="65" spans="1:15" ht="105">
      <c r="A65" s="96" t="s">
        <v>51</v>
      </c>
      <c r="B65" s="16" t="s">
        <v>81</v>
      </c>
      <c r="C65" s="17" t="s">
        <v>77</v>
      </c>
      <c r="D65" s="15" t="s">
        <v>37</v>
      </c>
      <c r="E65" s="64" t="s">
        <v>33</v>
      </c>
      <c r="F65" s="97">
        <v>100</v>
      </c>
      <c r="G65" s="98">
        <v>100</v>
      </c>
      <c r="H65" s="47">
        <v>5</v>
      </c>
      <c r="I65" s="93">
        <f t="shared" si="1"/>
        <v>1</v>
      </c>
      <c r="J65" s="95"/>
      <c r="K65" s="39"/>
      <c r="L65" s="39"/>
      <c r="M65" s="39"/>
      <c r="N65" s="39"/>
      <c r="O65" s="39"/>
    </row>
    <row r="66" spans="1:15" ht="255.75" customHeight="1" thickBot="1">
      <c r="A66" s="96" t="s">
        <v>52</v>
      </c>
      <c r="B66" s="18" t="s">
        <v>81</v>
      </c>
      <c r="C66" s="19" t="s">
        <v>77</v>
      </c>
      <c r="D66" s="20" t="s">
        <v>35</v>
      </c>
      <c r="E66" s="64" t="s">
        <v>33</v>
      </c>
      <c r="F66" s="97">
        <v>100</v>
      </c>
      <c r="G66" s="98">
        <v>100</v>
      </c>
      <c r="H66" s="47">
        <v>5</v>
      </c>
      <c r="I66" s="93">
        <v>1</v>
      </c>
      <c r="J66" s="95"/>
      <c r="K66" s="39"/>
      <c r="L66" s="39"/>
      <c r="M66" s="39"/>
      <c r="N66" s="39"/>
      <c r="O66" s="39"/>
    </row>
    <row r="67" spans="1:15" ht="105">
      <c r="A67" s="99" t="s">
        <v>45</v>
      </c>
      <c r="B67" s="13" t="s">
        <v>82</v>
      </c>
      <c r="C67" s="14" t="s">
        <v>77</v>
      </c>
      <c r="D67" s="15" t="s">
        <v>32</v>
      </c>
      <c r="E67" s="64" t="s">
        <v>33</v>
      </c>
      <c r="F67" s="93">
        <v>12.5</v>
      </c>
      <c r="G67" s="93">
        <v>13.3</v>
      </c>
      <c r="H67" s="47">
        <v>5</v>
      </c>
      <c r="I67" s="93">
        <f t="shared" si="1"/>
        <v>1.064</v>
      </c>
      <c r="J67" s="95"/>
      <c r="K67" s="39"/>
      <c r="L67" s="39"/>
      <c r="M67" s="39"/>
      <c r="N67" s="39"/>
      <c r="O67" s="39"/>
    </row>
    <row r="68" spans="1:15" ht="105">
      <c r="A68" s="96" t="s">
        <v>53</v>
      </c>
      <c r="B68" s="16" t="s">
        <v>82</v>
      </c>
      <c r="C68" s="17" t="s">
        <v>77</v>
      </c>
      <c r="D68" s="15" t="s">
        <v>36</v>
      </c>
      <c r="E68" s="64" t="s">
        <v>94</v>
      </c>
      <c r="F68" s="97">
        <v>0</v>
      </c>
      <c r="G68" s="98">
        <v>0</v>
      </c>
      <c r="H68" s="47">
        <v>5</v>
      </c>
      <c r="I68" s="93">
        <v>1</v>
      </c>
      <c r="J68" s="95"/>
      <c r="K68" s="39"/>
      <c r="L68" s="39"/>
      <c r="M68" s="39"/>
      <c r="N68" s="39"/>
      <c r="O68" s="39"/>
    </row>
    <row r="69" spans="1:15" ht="105">
      <c r="A69" s="96" t="s">
        <v>54</v>
      </c>
      <c r="B69" s="16" t="s">
        <v>82</v>
      </c>
      <c r="C69" s="17" t="s">
        <v>77</v>
      </c>
      <c r="D69" s="15" t="s">
        <v>75</v>
      </c>
      <c r="E69" s="64" t="s">
        <v>33</v>
      </c>
      <c r="F69" s="97">
        <v>100</v>
      </c>
      <c r="G69" s="98">
        <v>100</v>
      </c>
      <c r="H69" s="47">
        <v>5</v>
      </c>
      <c r="I69" s="93">
        <f t="shared" si="1"/>
        <v>1</v>
      </c>
      <c r="J69" s="95"/>
      <c r="K69" s="39"/>
      <c r="L69" s="39"/>
      <c r="M69" s="39"/>
      <c r="N69" s="39"/>
      <c r="O69" s="39"/>
    </row>
    <row r="70" spans="1:15" ht="105">
      <c r="A70" s="96" t="s">
        <v>55</v>
      </c>
      <c r="B70" s="16" t="s">
        <v>82</v>
      </c>
      <c r="C70" s="17" t="s">
        <v>77</v>
      </c>
      <c r="D70" s="15" t="s">
        <v>38</v>
      </c>
      <c r="E70" s="64" t="s">
        <v>33</v>
      </c>
      <c r="F70" s="97">
        <v>100</v>
      </c>
      <c r="G70" s="98">
        <v>99</v>
      </c>
      <c r="H70" s="47">
        <v>5</v>
      </c>
      <c r="I70" s="93">
        <f t="shared" si="1"/>
        <v>0.99</v>
      </c>
      <c r="J70" s="95"/>
      <c r="K70" s="39"/>
      <c r="L70" s="39"/>
      <c r="M70" s="39"/>
      <c r="N70" s="39"/>
      <c r="O70" s="39"/>
    </row>
    <row r="71" spans="1:15" ht="105">
      <c r="A71" s="96" t="s">
        <v>56</v>
      </c>
      <c r="B71" s="16" t="s">
        <v>82</v>
      </c>
      <c r="C71" s="17" t="s">
        <v>77</v>
      </c>
      <c r="D71" s="15" t="s">
        <v>37</v>
      </c>
      <c r="E71" s="64" t="s">
        <v>33</v>
      </c>
      <c r="F71" s="97">
        <v>100</v>
      </c>
      <c r="G71" s="98">
        <v>100</v>
      </c>
      <c r="H71" s="47">
        <v>5</v>
      </c>
      <c r="I71" s="93">
        <f t="shared" si="1"/>
        <v>1</v>
      </c>
      <c r="J71" s="95"/>
      <c r="K71" s="39"/>
      <c r="L71" s="39"/>
      <c r="M71" s="39"/>
      <c r="N71" s="39"/>
      <c r="O71" s="39"/>
    </row>
    <row r="72" spans="1:15" ht="260.25" customHeight="1" thickBot="1">
      <c r="A72" s="96" t="s">
        <v>57</v>
      </c>
      <c r="B72" s="18" t="s">
        <v>82</v>
      </c>
      <c r="C72" s="19" t="s">
        <v>77</v>
      </c>
      <c r="D72" s="20" t="s">
        <v>35</v>
      </c>
      <c r="E72" s="64" t="s">
        <v>33</v>
      </c>
      <c r="F72" s="97">
        <v>100</v>
      </c>
      <c r="G72" s="98">
        <v>100</v>
      </c>
      <c r="H72" s="47">
        <v>5</v>
      </c>
      <c r="I72" s="93">
        <v>1</v>
      </c>
      <c r="J72" s="95"/>
      <c r="K72" s="39"/>
      <c r="L72" s="39"/>
      <c r="M72" s="39"/>
      <c r="N72" s="39"/>
      <c r="O72" s="39"/>
    </row>
    <row r="73" spans="1:15" ht="105">
      <c r="A73" s="99" t="s">
        <v>46</v>
      </c>
      <c r="B73" s="13" t="s">
        <v>84</v>
      </c>
      <c r="C73" s="100" t="s">
        <v>77</v>
      </c>
      <c r="D73" s="21" t="s">
        <v>32</v>
      </c>
      <c r="E73" s="64" t="s">
        <v>33</v>
      </c>
      <c r="F73" s="93">
        <v>20.83</v>
      </c>
      <c r="G73" s="47">
        <v>20</v>
      </c>
      <c r="H73" s="47">
        <v>5</v>
      </c>
      <c r="I73" s="93">
        <f t="shared" si="1"/>
        <v>0.9601536245799329</v>
      </c>
      <c r="J73" s="95"/>
      <c r="K73" s="39"/>
      <c r="L73" s="39"/>
      <c r="M73" s="39"/>
      <c r="N73" s="39"/>
      <c r="O73" s="39"/>
    </row>
    <row r="74" spans="1:15" ht="105">
      <c r="A74" s="96" t="s">
        <v>58</v>
      </c>
      <c r="B74" s="16" t="s">
        <v>84</v>
      </c>
      <c r="C74" s="101" t="s">
        <v>77</v>
      </c>
      <c r="D74" s="22" t="s">
        <v>36</v>
      </c>
      <c r="E74" s="64" t="s">
        <v>33</v>
      </c>
      <c r="F74" s="97">
        <v>0</v>
      </c>
      <c r="G74" s="98">
        <v>0</v>
      </c>
      <c r="H74" s="47">
        <v>5</v>
      </c>
      <c r="I74" s="93">
        <v>1</v>
      </c>
      <c r="J74" s="95"/>
      <c r="K74" s="39"/>
      <c r="L74" s="39"/>
      <c r="M74" s="39"/>
      <c r="N74" s="39"/>
      <c r="O74" s="39"/>
    </row>
    <row r="75" spans="1:15" ht="115.5" customHeight="1">
      <c r="A75" s="96" t="s">
        <v>59</v>
      </c>
      <c r="B75" s="16" t="s">
        <v>84</v>
      </c>
      <c r="C75" s="101" t="s">
        <v>77</v>
      </c>
      <c r="D75" s="22" t="s">
        <v>75</v>
      </c>
      <c r="E75" s="64" t="s">
        <v>33</v>
      </c>
      <c r="F75" s="97">
        <v>100</v>
      </c>
      <c r="G75" s="98">
        <v>100</v>
      </c>
      <c r="H75" s="47">
        <v>5</v>
      </c>
      <c r="I75" s="93">
        <f t="shared" si="1"/>
        <v>1</v>
      </c>
      <c r="J75" s="95"/>
      <c r="K75" s="39"/>
      <c r="L75" s="39"/>
      <c r="M75" s="39"/>
      <c r="N75" s="39"/>
      <c r="O75" s="39"/>
    </row>
    <row r="76" spans="1:15" ht="105">
      <c r="A76" s="96" t="s">
        <v>60</v>
      </c>
      <c r="B76" s="16" t="s">
        <v>84</v>
      </c>
      <c r="C76" s="101" t="s">
        <v>77</v>
      </c>
      <c r="D76" s="22" t="s">
        <v>38</v>
      </c>
      <c r="E76" s="64" t="s">
        <v>33</v>
      </c>
      <c r="F76" s="97">
        <v>100</v>
      </c>
      <c r="G76" s="98">
        <v>99</v>
      </c>
      <c r="H76" s="47">
        <v>5</v>
      </c>
      <c r="I76" s="93">
        <f t="shared" si="1"/>
        <v>0.99</v>
      </c>
      <c r="J76" s="95"/>
      <c r="K76" s="39"/>
      <c r="L76" s="39"/>
      <c r="M76" s="39"/>
      <c r="N76" s="39"/>
      <c r="O76" s="39"/>
    </row>
    <row r="77" spans="1:15" ht="105">
      <c r="A77" s="96" t="s">
        <v>61</v>
      </c>
      <c r="B77" s="16" t="s">
        <v>84</v>
      </c>
      <c r="C77" s="101" t="s">
        <v>77</v>
      </c>
      <c r="D77" s="22" t="s">
        <v>37</v>
      </c>
      <c r="E77" s="64" t="s">
        <v>33</v>
      </c>
      <c r="F77" s="97">
        <v>100</v>
      </c>
      <c r="G77" s="98">
        <v>100</v>
      </c>
      <c r="H77" s="47">
        <v>5</v>
      </c>
      <c r="I77" s="93">
        <f t="shared" si="1"/>
        <v>1</v>
      </c>
      <c r="J77" s="95"/>
      <c r="K77" s="39"/>
      <c r="L77" s="39"/>
      <c r="M77" s="39"/>
      <c r="N77" s="39"/>
      <c r="O77" s="39"/>
    </row>
    <row r="78" spans="1:15" ht="333" customHeight="1" thickBot="1">
      <c r="A78" s="96" t="s">
        <v>62</v>
      </c>
      <c r="B78" s="18" t="s">
        <v>84</v>
      </c>
      <c r="C78" s="102" t="s">
        <v>77</v>
      </c>
      <c r="D78" s="23" t="s">
        <v>35</v>
      </c>
      <c r="E78" s="64" t="s">
        <v>33</v>
      </c>
      <c r="F78" s="97">
        <v>100</v>
      </c>
      <c r="G78" s="98">
        <v>100</v>
      </c>
      <c r="H78" s="47">
        <v>5</v>
      </c>
      <c r="I78" s="93">
        <v>1</v>
      </c>
      <c r="J78" s="95"/>
      <c r="K78" s="39"/>
      <c r="L78" s="39"/>
      <c r="M78" s="39"/>
      <c r="N78" s="39"/>
      <c r="O78" s="39"/>
    </row>
    <row r="79" spans="1:15" ht="105">
      <c r="A79" s="99" t="s">
        <v>47</v>
      </c>
      <c r="B79" s="13" t="s">
        <v>86</v>
      </c>
      <c r="C79" s="100" t="s">
        <v>77</v>
      </c>
      <c r="D79" s="21" t="s">
        <v>32</v>
      </c>
      <c r="E79" s="64" t="s">
        <v>33</v>
      </c>
      <c r="F79" s="93">
        <v>25</v>
      </c>
      <c r="G79" s="47">
        <v>26.6</v>
      </c>
      <c r="H79" s="47">
        <v>5</v>
      </c>
      <c r="I79" s="93">
        <f t="shared" si="1"/>
        <v>1.064</v>
      </c>
      <c r="J79" s="95"/>
      <c r="K79" s="39"/>
      <c r="L79" s="39"/>
      <c r="M79" s="39"/>
      <c r="N79" s="39"/>
      <c r="O79" s="39"/>
    </row>
    <row r="80" spans="1:15" ht="105">
      <c r="A80" s="96" t="s">
        <v>63</v>
      </c>
      <c r="B80" s="16" t="s">
        <v>86</v>
      </c>
      <c r="C80" s="50" t="s">
        <v>77</v>
      </c>
      <c r="D80" s="22" t="s">
        <v>36</v>
      </c>
      <c r="E80" s="64" t="s">
        <v>33</v>
      </c>
      <c r="F80" s="97">
        <v>0</v>
      </c>
      <c r="G80" s="98">
        <v>0</v>
      </c>
      <c r="H80" s="47">
        <v>5</v>
      </c>
      <c r="I80" s="93">
        <v>1</v>
      </c>
      <c r="J80" s="95"/>
      <c r="K80" s="39"/>
      <c r="L80" s="39"/>
      <c r="M80" s="39"/>
      <c r="N80" s="39"/>
      <c r="O80" s="39"/>
    </row>
    <row r="81" spans="1:15" ht="111" customHeight="1">
      <c r="A81" s="96" t="s">
        <v>64</v>
      </c>
      <c r="B81" s="16" t="s">
        <v>86</v>
      </c>
      <c r="C81" s="50" t="s">
        <v>77</v>
      </c>
      <c r="D81" s="22" t="s">
        <v>75</v>
      </c>
      <c r="E81" s="64" t="s">
        <v>33</v>
      </c>
      <c r="F81" s="97">
        <v>100</v>
      </c>
      <c r="G81" s="98">
        <v>100</v>
      </c>
      <c r="H81" s="47">
        <v>5</v>
      </c>
      <c r="I81" s="93">
        <f t="shared" si="1"/>
        <v>1</v>
      </c>
      <c r="J81" s="95"/>
      <c r="K81" s="39"/>
      <c r="L81" s="39"/>
      <c r="M81" s="39"/>
      <c r="N81" s="39"/>
      <c r="O81" s="39"/>
    </row>
    <row r="82" spans="1:15" ht="105">
      <c r="A82" s="96" t="s">
        <v>65</v>
      </c>
      <c r="B82" s="16" t="s">
        <v>86</v>
      </c>
      <c r="C82" s="50" t="s">
        <v>77</v>
      </c>
      <c r="D82" s="22" t="s">
        <v>38</v>
      </c>
      <c r="E82" s="64" t="s">
        <v>33</v>
      </c>
      <c r="F82" s="97">
        <v>100</v>
      </c>
      <c r="G82" s="98">
        <v>99</v>
      </c>
      <c r="H82" s="47">
        <v>5</v>
      </c>
      <c r="I82" s="93">
        <f t="shared" si="1"/>
        <v>0.99</v>
      </c>
      <c r="J82" s="95"/>
      <c r="K82" s="39"/>
      <c r="L82" s="39"/>
      <c r="M82" s="39"/>
      <c r="N82" s="39"/>
      <c r="O82" s="39"/>
    </row>
    <row r="83" spans="1:15" ht="105">
      <c r="A83" s="96" t="s">
        <v>66</v>
      </c>
      <c r="B83" s="16" t="s">
        <v>86</v>
      </c>
      <c r="C83" s="50" t="s">
        <v>77</v>
      </c>
      <c r="D83" s="22" t="s">
        <v>37</v>
      </c>
      <c r="E83" s="64" t="s">
        <v>33</v>
      </c>
      <c r="F83" s="97">
        <v>100</v>
      </c>
      <c r="G83" s="98">
        <v>100</v>
      </c>
      <c r="H83" s="47">
        <v>5</v>
      </c>
      <c r="I83" s="93">
        <f t="shared" si="1"/>
        <v>1</v>
      </c>
      <c r="J83" s="95"/>
      <c r="K83" s="39"/>
      <c r="L83" s="39"/>
      <c r="M83" s="39"/>
      <c r="N83" s="39"/>
      <c r="O83" s="39"/>
    </row>
    <row r="84" spans="1:15" ht="330.75" thickBot="1">
      <c r="A84" s="96" t="s">
        <v>67</v>
      </c>
      <c r="B84" s="18" t="s">
        <v>86</v>
      </c>
      <c r="C84" s="103" t="s">
        <v>77</v>
      </c>
      <c r="D84" s="23" t="s">
        <v>35</v>
      </c>
      <c r="E84" s="64" t="s">
        <v>33</v>
      </c>
      <c r="F84" s="97">
        <v>100</v>
      </c>
      <c r="G84" s="98">
        <v>100</v>
      </c>
      <c r="H84" s="47">
        <v>5</v>
      </c>
      <c r="I84" s="93">
        <f t="shared" si="1"/>
        <v>1</v>
      </c>
      <c r="J84" s="95"/>
      <c r="K84" s="39"/>
      <c r="L84" s="39"/>
      <c r="M84" s="39"/>
      <c r="N84" s="39"/>
      <c r="O84" s="39"/>
    </row>
    <row r="85" spans="1:15" ht="60">
      <c r="A85" s="104">
        <v>6</v>
      </c>
      <c r="B85" s="105" t="s">
        <v>96</v>
      </c>
      <c r="C85" s="15" t="s">
        <v>99</v>
      </c>
      <c r="D85" s="15" t="s">
        <v>32</v>
      </c>
      <c r="E85" s="64" t="s">
        <v>100</v>
      </c>
      <c r="F85" s="97">
        <v>100</v>
      </c>
      <c r="G85" s="98">
        <v>99.2</v>
      </c>
      <c r="H85" s="47">
        <v>5</v>
      </c>
      <c r="I85" s="93">
        <f t="shared" si="1"/>
        <v>0.992</v>
      </c>
      <c r="J85" s="95"/>
      <c r="K85" s="39"/>
      <c r="L85" s="39"/>
      <c r="M85" s="39"/>
      <c r="N85" s="39"/>
      <c r="O85" s="39"/>
    </row>
    <row r="86" spans="1:15" ht="330">
      <c r="A86" s="106" t="s">
        <v>107</v>
      </c>
      <c r="B86" s="105" t="s">
        <v>96</v>
      </c>
      <c r="C86" s="15" t="s">
        <v>99</v>
      </c>
      <c r="D86" s="15" t="s">
        <v>35</v>
      </c>
      <c r="E86" s="64" t="s">
        <v>100</v>
      </c>
      <c r="F86" s="97">
        <v>100</v>
      </c>
      <c r="G86" s="98">
        <v>100</v>
      </c>
      <c r="H86" s="47">
        <v>0</v>
      </c>
      <c r="I86" s="93">
        <f t="shared" si="1"/>
        <v>1</v>
      </c>
      <c r="J86" s="95"/>
      <c r="K86" s="39"/>
      <c r="L86" s="39"/>
      <c r="M86" s="39"/>
      <c r="N86" s="39"/>
      <c r="O86" s="39"/>
    </row>
    <row r="87" spans="1:15" ht="75">
      <c r="A87" s="106" t="s">
        <v>107</v>
      </c>
      <c r="B87" s="105" t="s">
        <v>96</v>
      </c>
      <c r="C87" s="15" t="s">
        <v>99</v>
      </c>
      <c r="D87" s="15" t="s">
        <v>37</v>
      </c>
      <c r="E87" s="64" t="s">
        <v>100</v>
      </c>
      <c r="F87" s="97">
        <v>100</v>
      </c>
      <c r="G87" s="98">
        <v>100</v>
      </c>
      <c r="H87" s="47">
        <v>100</v>
      </c>
      <c r="I87" s="93">
        <f t="shared" si="1"/>
        <v>1</v>
      </c>
      <c r="J87" s="95"/>
      <c r="K87" s="39"/>
      <c r="L87" s="39"/>
      <c r="M87" s="39"/>
      <c r="N87" s="39"/>
      <c r="O87" s="39"/>
    </row>
    <row r="88" spans="1:15" ht="30">
      <c r="A88" s="106" t="s">
        <v>108</v>
      </c>
      <c r="B88" s="105" t="s">
        <v>96</v>
      </c>
      <c r="C88" s="15" t="s">
        <v>99</v>
      </c>
      <c r="D88" s="15" t="s">
        <v>101</v>
      </c>
      <c r="E88" s="64" t="s">
        <v>100</v>
      </c>
      <c r="F88" s="97">
        <v>100</v>
      </c>
      <c r="G88" s="98">
        <v>100</v>
      </c>
      <c r="H88" s="47">
        <v>100</v>
      </c>
      <c r="I88" s="93">
        <f t="shared" si="1"/>
        <v>1</v>
      </c>
      <c r="J88" s="95"/>
      <c r="K88" s="39"/>
      <c r="L88" s="39"/>
      <c r="M88" s="39"/>
      <c r="N88" s="39"/>
      <c r="O88" s="39"/>
    </row>
    <row r="89" spans="1:15" ht="30">
      <c r="A89" s="106" t="s">
        <v>109</v>
      </c>
      <c r="B89" s="105" t="s">
        <v>96</v>
      </c>
      <c r="C89" s="15" t="s">
        <v>99</v>
      </c>
      <c r="D89" s="15" t="s">
        <v>38</v>
      </c>
      <c r="E89" s="64" t="s">
        <v>100</v>
      </c>
      <c r="F89" s="97">
        <v>100</v>
      </c>
      <c r="G89" s="98">
        <v>99</v>
      </c>
      <c r="H89" s="47">
        <v>100</v>
      </c>
      <c r="I89" s="93">
        <f t="shared" si="1"/>
        <v>0.99</v>
      </c>
      <c r="J89" s="95"/>
      <c r="K89" s="39"/>
      <c r="L89" s="39"/>
      <c r="M89" s="39"/>
      <c r="N89" s="39"/>
      <c r="O89" s="39"/>
    </row>
    <row r="90" spans="1:15" ht="60">
      <c r="A90" s="104">
        <v>7</v>
      </c>
      <c r="B90" s="105" t="s">
        <v>95</v>
      </c>
      <c r="C90" s="15" t="s">
        <v>99</v>
      </c>
      <c r="D90" s="15" t="s">
        <v>32</v>
      </c>
      <c r="E90" s="64" t="s">
        <v>100</v>
      </c>
      <c r="F90" s="97">
        <v>100</v>
      </c>
      <c r="G90" s="98">
        <v>99.6</v>
      </c>
      <c r="H90" s="47">
        <v>100</v>
      </c>
      <c r="I90" s="93">
        <f t="shared" si="1"/>
        <v>0.996</v>
      </c>
      <c r="J90" s="95"/>
      <c r="K90" s="39"/>
      <c r="L90" s="39"/>
      <c r="M90" s="39"/>
      <c r="N90" s="39"/>
      <c r="O90" s="39"/>
    </row>
    <row r="91" spans="1:15" ht="330">
      <c r="A91" s="106" t="s">
        <v>110</v>
      </c>
      <c r="B91" s="105" t="s">
        <v>95</v>
      </c>
      <c r="C91" s="15" t="s">
        <v>99</v>
      </c>
      <c r="D91" s="15" t="s">
        <v>35</v>
      </c>
      <c r="E91" s="64">
        <v>0</v>
      </c>
      <c r="F91" s="97">
        <v>100</v>
      </c>
      <c r="G91" s="98">
        <v>100</v>
      </c>
      <c r="H91" s="47">
        <v>100</v>
      </c>
      <c r="I91" s="93">
        <f t="shared" si="1"/>
        <v>1</v>
      </c>
      <c r="J91" s="95"/>
      <c r="K91" s="39"/>
      <c r="L91" s="39"/>
      <c r="M91" s="39"/>
      <c r="N91" s="39"/>
      <c r="O91" s="39"/>
    </row>
    <row r="92" spans="1:15" ht="75">
      <c r="A92" s="106" t="s">
        <v>111</v>
      </c>
      <c r="B92" s="105" t="s">
        <v>95</v>
      </c>
      <c r="C92" s="15" t="s">
        <v>99</v>
      </c>
      <c r="D92" s="15" t="s">
        <v>37</v>
      </c>
      <c r="E92" s="64" t="s">
        <v>100</v>
      </c>
      <c r="F92" s="97">
        <v>100</v>
      </c>
      <c r="G92" s="98">
        <v>100</v>
      </c>
      <c r="H92" s="47">
        <v>100</v>
      </c>
      <c r="I92" s="93">
        <f t="shared" si="1"/>
        <v>1</v>
      </c>
      <c r="J92" s="95"/>
      <c r="K92" s="39"/>
      <c r="L92" s="39"/>
      <c r="M92" s="39"/>
      <c r="N92" s="39"/>
      <c r="O92" s="39"/>
    </row>
    <row r="93" spans="1:15" ht="30">
      <c r="A93" s="106" t="s">
        <v>112</v>
      </c>
      <c r="B93" s="105" t="s">
        <v>95</v>
      </c>
      <c r="C93" s="15" t="s">
        <v>99</v>
      </c>
      <c r="D93" s="15" t="s">
        <v>101</v>
      </c>
      <c r="E93" s="64" t="s">
        <v>100</v>
      </c>
      <c r="F93" s="97">
        <v>100</v>
      </c>
      <c r="G93" s="98">
        <v>100</v>
      </c>
      <c r="H93" s="47">
        <v>100</v>
      </c>
      <c r="I93" s="93">
        <f t="shared" si="1"/>
        <v>1</v>
      </c>
      <c r="J93" s="95"/>
      <c r="K93" s="39"/>
      <c r="L93" s="39"/>
      <c r="M93" s="39"/>
      <c r="N93" s="39"/>
      <c r="O93" s="39"/>
    </row>
    <row r="94" spans="1:15" ht="30">
      <c r="A94" s="106" t="s">
        <v>113</v>
      </c>
      <c r="B94" s="105" t="s">
        <v>95</v>
      </c>
      <c r="C94" s="15" t="s">
        <v>99</v>
      </c>
      <c r="D94" s="15" t="s">
        <v>38</v>
      </c>
      <c r="E94" s="64" t="s">
        <v>100</v>
      </c>
      <c r="F94" s="97">
        <v>100</v>
      </c>
      <c r="G94" s="98">
        <v>99</v>
      </c>
      <c r="H94" s="47">
        <v>100</v>
      </c>
      <c r="I94" s="93">
        <f t="shared" si="1"/>
        <v>0.99</v>
      </c>
      <c r="J94" s="95"/>
      <c r="K94" s="39"/>
      <c r="L94" s="39"/>
      <c r="M94" s="39"/>
      <c r="N94" s="39"/>
      <c r="O94" s="39"/>
    </row>
    <row r="95" spans="1:15" ht="60">
      <c r="A95" s="104">
        <v>8</v>
      </c>
      <c r="B95" s="105" t="s">
        <v>97</v>
      </c>
      <c r="C95" s="15" t="s">
        <v>102</v>
      </c>
      <c r="D95" s="15" t="s">
        <v>32</v>
      </c>
      <c r="E95" s="64" t="s">
        <v>100</v>
      </c>
      <c r="F95" s="97">
        <v>100</v>
      </c>
      <c r="G95" s="98">
        <v>100</v>
      </c>
      <c r="H95" s="47">
        <v>100</v>
      </c>
      <c r="I95" s="93">
        <f t="shared" si="1"/>
        <v>1</v>
      </c>
      <c r="J95" s="95"/>
      <c r="K95" s="39"/>
      <c r="L95" s="39"/>
      <c r="M95" s="39"/>
      <c r="N95" s="39"/>
      <c r="O95" s="39"/>
    </row>
    <row r="96" spans="1:15" ht="30">
      <c r="A96" s="106" t="s">
        <v>114</v>
      </c>
      <c r="B96" s="105" t="s">
        <v>97</v>
      </c>
      <c r="C96" s="15" t="s">
        <v>102</v>
      </c>
      <c r="D96" s="15" t="s">
        <v>103</v>
      </c>
      <c r="E96" s="64" t="s">
        <v>94</v>
      </c>
      <c r="F96" s="97">
        <v>5</v>
      </c>
      <c r="G96" s="98">
        <v>5</v>
      </c>
      <c r="H96" s="47">
        <v>100</v>
      </c>
      <c r="I96" s="93">
        <f t="shared" si="1"/>
        <v>1</v>
      </c>
      <c r="J96" s="95"/>
      <c r="K96" s="39"/>
      <c r="L96" s="39"/>
      <c r="M96" s="39"/>
      <c r="N96" s="39"/>
      <c r="O96" s="39"/>
    </row>
    <row r="97" spans="1:15" ht="30">
      <c r="A97" s="106" t="s">
        <v>115</v>
      </c>
      <c r="B97" s="105" t="s">
        <v>97</v>
      </c>
      <c r="C97" s="15" t="s">
        <v>102</v>
      </c>
      <c r="D97" s="15" t="s">
        <v>104</v>
      </c>
      <c r="E97" s="64" t="s">
        <v>105</v>
      </c>
      <c r="F97" s="97">
        <v>21</v>
      </c>
      <c r="G97" s="98">
        <v>21</v>
      </c>
      <c r="H97" s="47">
        <v>100</v>
      </c>
      <c r="I97" s="93">
        <f t="shared" si="1"/>
        <v>1</v>
      </c>
      <c r="J97" s="95"/>
      <c r="K97" s="39"/>
      <c r="L97" s="39"/>
      <c r="M97" s="39"/>
      <c r="N97" s="39"/>
      <c r="O97" s="39"/>
    </row>
    <row r="98" spans="1:15" ht="30">
      <c r="A98" s="106" t="s">
        <v>116</v>
      </c>
      <c r="B98" s="105" t="s">
        <v>97</v>
      </c>
      <c r="C98" s="15" t="s">
        <v>102</v>
      </c>
      <c r="D98" s="15" t="s">
        <v>106</v>
      </c>
      <c r="E98" s="64" t="s">
        <v>100</v>
      </c>
      <c r="F98" s="97">
        <v>100</v>
      </c>
      <c r="G98" s="98">
        <v>100</v>
      </c>
      <c r="H98" s="47">
        <v>100</v>
      </c>
      <c r="I98" s="93">
        <f t="shared" si="1"/>
        <v>1</v>
      </c>
      <c r="J98" s="95"/>
      <c r="K98" s="39"/>
      <c r="L98" s="39"/>
      <c r="M98" s="39"/>
      <c r="N98" s="39"/>
      <c r="O98" s="39"/>
    </row>
    <row r="99" spans="1:15" ht="15">
      <c r="A99" s="107"/>
      <c r="B99" s="36"/>
      <c r="C99" s="37"/>
      <c r="D99" s="37"/>
      <c r="E99" s="108"/>
      <c r="F99" s="109"/>
      <c r="G99" s="44"/>
      <c r="H99" s="108"/>
      <c r="I99" s="31"/>
      <c r="J99" s="60"/>
      <c r="K99" s="39"/>
      <c r="L99" s="39"/>
      <c r="M99" s="39"/>
      <c r="N99" s="39"/>
      <c r="O99" s="39"/>
    </row>
    <row r="100" spans="1:15" ht="15">
      <c r="A100" s="45"/>
      <c r="B100" s="39"/>
      <c r="C100" s="39"/>
      <c r="D100" s="39"/>
      <c r="E100" s="39"/>
      <c r="F100" s="39"/>
      <c r="G100" s="39"/>
      <c r="H100" s="39"/>
      <c r="I100" s="41"/>
      <c r="J100" s="39"/>
      <c r="K100" s="39"/>
      <c r="L100" s="39"/>
      <c r="M100" s="39"/>
      <c r="N100" s="39"/>
      <c r="O100" s="39"/>
    </row>
    <row r="101" spans="1:15" ht="15">
      <c r="A101" s="45"/>
      <c r="B101" s="39"/>
      <c r="C101" s="39"/>
      <c r="D101" s="39"/>
      <c r="E101" s="39"/>
      <c r="F101" s="39"/>
      <c r="G101" s="39"/>
      <c r="H101" s="39"/>
      <c r="I101" s="41"/>
      <c r="J101" s="39"/>
      <c r="K101" s="39"/>
      <c r="L101" s="39"/>
      <c r="M101" s="39"/>
      <c r="N101" s="39"/>
      <c r="O101" s="39"/>
    </row>
    <row r="102" spans="1:15" ht="15">
      <c r="A102" s="45"/>
      <c r="B102" s="39"/>
      <c r="C102" s="39"/>
      <c r="D102" s="39"/>
      <c r="E102" s="39"/>
      <c r="F102" s="39"/>
      <c r="G102" s="39"/>
      <c r="H102" s="39"/>
      <c r="I102" s="41"/>
      <c r="J102" s="39"/>
      <c r="K102" s="39"/>
      <c r="L102" s="39"/>
      <c r="M102" s="39"/>
      <c r="N102" s="39"/>
      <c r="O102" s="39"/>
    </row>
    <row r="103" spans="1:15" ht="15">
      <c r="A103" s="45"/>
      <c r="B103" s="39"/>
      <c r="C103" s="39"/>
      <c r="D103" s="39"/>
      <c r="E103" s="39"/>
      <c r="F103" s="39"/>
      <c r="G103" s="39"/>
      <c r="H103" s="39"/>
      <c r="I103" s="41"/>
      <c r="J103" s="39"/>
      <c r="K103" s="39"/>
      <c r="L103" s="39"/>
      <c r="M103" s="39"/>
      <c r="N103" s="39"/>
      <c r="O103" s="39"/>
    </row>
    <row r="104" spans="1:15" ht="15">
      <c r="A104" s="45"/>
      <c r="B104" s="39"/>
      <c r="C104" s="39"/>
      <c r="D104" s="39"/>
      <c r="E104" s="39"/>
      <c r="F104" s="39"/>
      <c r="G104" s="39"/>
      <c r="H104" s="39"/>
      <c r="I104" s="41"/>
      <c r="J104" s="39"/>
      <c r="K104" s="39"/>
      <c r="L104" s="39"/>
      <c r="M104" s="39"/>
      <c r="N104" s="39"/>
      <c r="O104" s="39"/>
    </row>
    <row r="105" spans="1:15" ht="15">
      <c r="A105" s="45"/>
      <c r="B105" s="39"/>
      <c r="C105" s="39"/>
      <c r="D105" s="39"/>
      <c r="E105" s="39"/>
      <c r="F105" s="39"/>
      <c r="G105" s="39"/>
      <c r="H105" s="39"/>
      <c r="I105" s="41"/>
      <c r="J105" s="39"/>
      <c r="K105" s="39"/>
      <c r="L105" s="39"/>
      <c r="M105" s="39"/>
      <c r="N105" s="39"/>
      <c r="O105" s="39"/>
    </row>
    <row r="106" spans="1:15" ht="15">
      <c r="A106" s="45"/>
      <c r="B106" s="39"/>
      <c r="C106" s="39"/>
      <c r="D106" s="39"/>
      <c r="E106" s="39"/>
      <c r="F106" s="39"/>
      <c r="G106" s="39"/>
      <c r="H106" s="39"/>
      <c r="I106" s="41"/>
      <c r="J106" s="39"/>
      <c r="K106" s="39"/>
      <c r="L106" s="39"/>
      <c r="M106" s="39"/>
      <c r="N106" s="39"/>
      <c r="O106" s="39"/>
    </row>
    <row r="107" spans="1:15" ht="15">
      <c r="A107" s="45"/>
      <c r="B107" s="39"/>
      <c r="C107" s="39"/>
      <c r="D107" s="39"/>
      <c r="E107" s="39"/>
      <c r="F107" s="39"/>
      <c r="G107" s="39"/>
      <c r="H107" s="39"/>
      <c r="I107" s="41"/>
      <c r="J107" s="39"/>
      <c r="K107" s="39"/>
      <c r="L107" s="39"/>
      <c r="M107" s="39"/>
      <c r="N107" s="39"/>
      <c r="O107" s="39"/>
    </row>
    <row r="108" spans="1:15" ht="15">
      <c r="A108" s="45"/>
      <c r="B108" s="39"/>
      <c r="C108" s="39"/>
      <c r="D108" s="39"/>
      <c r="E108" s="39"/>
      <c r="F108" s="39"/>
      <c r="G108" s="39"/>
      <c r="H108" s="39"/>
      <c r="I108" s="41"/>
      <c r="J108" s="39"/>
      <c r="K108" s="39"/>
      <c r="L108" s="39"/>
      <c r="M108" s="39"/>
      <c r="N108" s="39"/>
      <c r="O108" s="39"/>
    </row>
    <row r="109" spans="1:15" ht="15">
      <c r="A109" s="45"/>
      <c r="B109" s="39"/>
      <c r="C109" s="39"/>
      <c r="D109" s="39"/>
      <c r="E109" s="39"/>
      <c r="F109" s="39"/>
      <c r="G109" s="39"/>
      <c r="H109" s="39"/>
      <c r="I109" s="41"/>
      <c r="J109" s="39"/>
      <c r="K109" s="39"/>
      <c r="L109" s="39"/>
      <c r="M109" s="39"/>
      <c r="N109" s="39"/>
      <c r="O109" s="39"/>
    </row>
    <row r="110" spans="10:11" ht="15">
      <c r="J110" s="1"/>
      <c r="K110" s="1"/>
    </row>
    <row r="111" spans="10:11" ht="15">
      <c r="J111" s="1"/>
      <c r="K111" s="1"/>
    </row>
    <row r="112" spans="10:11" ht="15">
      <c r="J112" s="1"/>
      <c r="K112" s="1"/>
    </row>
    <row r="113" spans="10:11" ht="15">
      <c r="J113" s="1"/>
      <c r="K113" s="1"/>
    </row>
  </sheetData>
  <sheetProtection/>
  <autoFilter ref="B54:I84"/>
  <mergeCells count="44">
    <mergeCell ref="B53:L53"/>
    <mergeCell ref="A42:G42"/>
    <mergeCell ref="A8:G8"/>
    <mergeCell ref="A9:G9"/>
    <mergeCell ref="A10:G10"/>
    <mergeCell ref="A12:G12"/>
    <mergeCell ref="A13:G13"/>
    <mergeCell ref="A11:G11"/>
    <mergeCell ref="B18:E18"/>
    <mergeCell ref="H51:H52"/>
    <mergeCell ref="A22:G22"/>
    <mergeCell ref="C25:C26"/>
    <mergeCell ref="A51:A52"/>
    <mergeCell ref="B51:B52"/>
    <mergeCell ref="H25:H26"/>
    <mergeCell ref="C51:C52"/>
    <mergeCell ref="A38:D38"/>
    <mergeCell ref="A23:G23"/>
    <mergeCell ref="A41:G41"/>
    <mergeCell ref="A1:B1"/>
    <mergeCell ref="A2:B4"/>
    <mergeCell ref="G2:G3"/>
    <mergeCell ref="A5:G5"/>
    <mergeCell ref="A6:G6"/>
    <mergeCell ref="A7:G7"/>
    <mergeCell ref="A14:G14"/>
    <mergeCell ref="K28:K37"/>
    <mergeCell ref="B33:D33"/>
    <mergeCell ref="L25:L26"/>
    <mergeCell ref="K25:K26"/>
    <mergeCell ref="I25:I26"/>
    <mergeCell ref="J25:J26"/>
    <mergeCell ref="D25:D26"/>
    <mergeCell ref="B25:B26"/>
    <mergeCell ref="J51:J52"/>
    <mergeCell ref="F25:F26"/>
    <mergeCell ref="G25:G26"/>
    <mergeCell ref="G51:G52"/>
    <mergeCell ref="A25:A26"/>
    <mergeCell ref="E25:E26"/>
    <mergeCell ref="F51:F52"/>
    <mergeCell ref="A49:G49"/>
    <mergeCell ref="D51:E51"/>
    <mergeCell ref="A48:G48"/>
  </mergeCells>
  <printOptions/>
  <pageMargins left="0.07874015748031496" right="0.11811023622047245" top="0.19" bottom="0.16" header="0.24" footer="0.19"/>
  <pageSetup fitToHeight="0" fitToWidth="1" horizontalDpi="600" verticalDpi="600" orientation="landscape" paperSize="9" scale="34" r:id="rId2"/>
  <headerFooter>
    <oddFooter>&amp;R&amp;P</oddFooter>
  </headerFooter>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2023-02-01T07:55:10Z</cp:lastPrinted>
  <dcterms:created xsi:type="dcterms:W3CDTF">2016-02-04T06:52:46Z</dcterms:created>
  <dcterms:modified xsi:type="dcterms:W3CDTF">2023-02-09T11:35:53Z</dcterms:modified>
  <cp:category/>
  <cp:version/>
  <cp:contentType/>
  <cp:contentStatus/>
</cp:coreProperties>
</file>